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VERS\DOSSIER\perso\MN\"/>
    </mc:Choice>
  </mc:AlternateContent>
  <xr:revisionPtr revIDLastSave="0" documentId="13_ncr:1_{7C21ACA1-6368-4CF6-AD90-B5F2C630BCC5}" xr6:coauthVersionLast="47" xr6:coauthVersionMax="47" xr10:uidLastSave="{00000000-0000-0000-0000-000000000000}"/>
  <bookViews>
    <workbookView xWindow="-19320" yWindow="-2985" windowWidth="19440" windowHeight="15000" xr2:uid="{00000000-000D-0000-FFFF-FFFF00000000}"/>
  </bookViews>
  <sheets>
    <sheet name="fiche frais " sheetId="4" r:id="rId1"/>
    <sheet name="calcul" sheetId="2" r:id="rId2"/>
  </sheets>
  <definedNames>
    <definedName name="_xlnm._FilterDatabase" localSheetId="0" hidden="1">'fiche frais '!$A$22:$I$44</definedName>
    <definedName name="_xlnm.Print_Area" localSheetId="0">'fiche frais 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4" l="1"/>
  <c r="G50" i="4" s="1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F52" i="4" l="1"/>
  <c r="I37" i="4"/>
  <c r="F41" i="4" s="1"/>
  <c r="G52" i="4"/>
  <c r="H49" i="4"/>
  <c r="F48" i="4"/>
  <c r="H50" i="4"/>
  <c r="G49" i="4"/>
  <c r="G48" i="4"/>
  <c r="F51" i="4"/>
  <c r="H48" i="4"/>
  <c r="G51" i="4"/>
  <c r="F49" i="4"/>
  <c r="H51" i="4"/>
  <c r="F50" i="4"/>
  <c r="H52" i="4"/>
  <c r="G53" i="4" l="1"/>
  <c r="G4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cros</author>
    <author>GARNI Sandrine</author>
  </authors>
  <commentList>
    <comment ref="A1" authorId="0" shapeId="0" xr:uid="{388E1CD8-945E-4E78-BAEB-D060D2F5D7B1}">
      <text>
        <r>
          <rPr>
            <sz val="12"/>
            <color indexed="81"/>
            <rFont val="Tahoma"/>
            <family val="2"/>
          </rPr>
          <t>Insérer le</t>
        </r>
        <r>
          <rPr>
            <b/>
            <sz val="12"/>
            <color indexed="81"/>
            <rFont val="Tahoma"/>
            <family val="2"/>
          </rPr>
          <t xml:space="preserve"> logo </t>
        </r>
        <r>
          <rPr>
            <sz val="12"/>
            <color indexed="81"/>
            <rFont val="Tahoma"/>
            <family val="2"/>
          </rPr>
          <t>de votre association sportive</t>
        </r>
      </text>
    </comment>
    <comment ref="H5" authorId="0" shapeId="0" xr:uid="{2857497F-AE28-450D-8A74-871CBD22D89C}">
      <text>
        <r>
          <rPr>
            <sz val="12"/>
            <color indexed="81"/>
            <rFont val="Tahoma"/>
            <family val="2"/>
          </rPr>
          <t>Indiquer la date d'édition de la feuille de frais</t>
        </r>
      </text>
    </comment>
    <comment ref="C7" authorId="0" shapeId="0" xr:uid="{33D92638-2421-4BFC-997F-FBAC95AD84A7}">
      <text>
        <r>
          <rPr>
            <sz val="12"/>
            <color indexed="81"/>
            <rFont val="Tahoma"/>
            <family val="2"/>
          </rPr>
          <t xml:space="preserve">Indiquer le </t>
        </r>
        <r>
          <rPr>
            <b/>
            <sz val="12"/>
            <color indexed="81"/>
            <rFont val="Tahoma"/>
            <family val="2"/>
          </rPr>
          <t>Nom</t>
        </r>
        <r>
          <rPr>
            <sz val="12"/>
            <color indexed="81"/>
            <rFont val="Tahoma"/>
            <family val="2"/>
          </rPr>
          <t xml:space="preserve"> du bénéficiaire</t>
        </r>
      </text>
    </comment>
    <comment ref="C9" authorId="0" shapeId="0" xr:uid="{594CCD9F-A7C5-43E0-B147-9339B6BFFC78}">
      <text>
        <r>
          <rPr>
            <sz val="12"/>
            <color indexed="81"/>
            <rFont val="Tahoma"/>
            <family val="2"/>
          </rPr>
          <t xml:space="preserve">Indiquer le </t>
        </r>
        <r>
          <rPr>
            <b/>
            <sz val="12"/>
            <color indexed="81"/>
            <rFont val="Tahoma"/>
            <family val="2"/>
          </rPr>
          <t xml:space="preserve">Prénom </t>
        </r>
        <r>
          <rPr>
            <sz val="12"/>
            <color indexed="81"/>
            <rFont val="Tahoma"/>
            <family val="2"/>
          </rPr>
          <t>du bénéficiaire</t>
        </r>
      </text>
    </comment>
    <comment ref="C11" authorId="0" shapeId="0" xr:uid="{169D7FCE-CE1F-4A2E-B0B8-A9A4849A02D9}">
      <text>
        <r>
          <rPr>
            <sz val="12"/>
            <color indexed="81"/>
            <rFont val="Tahoma"/>
            <family val="2"/>
          </rPr>
          <t xml:space="preserve">Indiquer la </t>
        </r>
        <r>
          <rPr>
            <b/>
            <sz val="12"/>
            <color indexed="81"/>
            <rFont val="Tahoma"/>
            <family val="2"/>
          </rPr>
          <t>fonction du Bénévole</t>
        </r>
        <r>
          <rPr>
            <sz val="12"/>
            <color indexed="81"/>
            <rFont val="Tahoma"/>
            <family val="2"/>
          </rPr>
          <t xml:space="preserve"> dans l'association</t>
        </r>
      </text>
    </comment>
    <comment ref="A16" authorId="1" shapeId="0" xr:uid="{EABA5C4F-B8BE-4322-81B1-1D51CB43A958}">
      <text>
        <r>
          <rPr>
            <b/>
            <sz val="9"/>
            <color indexed="81"/>
            <rFont val="Tahoma"/>
            <family val="2"/>
          </rPr>
          <t>GARNI Sandrine:</t>
        </r>
        <r>
          <rPr>
            <sz val="9"/>
            <color indexed="81"/>
            <rFont val="Tahoma"/>
            <family val="2"/>
          </rPr>
          <t xml:space="preserve">
Indiquer le puissance fiscale des véhicules de tourisme (info sur carte grise)</t>
        </r>
      </text>
    </comment>
    <comment ref="D17" authorId="1" shapeId="0" xr:uid="{64F05C09-5B3C-4C8E-A39B-B457DF70B365}">
      <text>
        <r>
          <rPr>
            <b/>
            <sz val="9"/>
            <color indexed="81"/>
            <rFont val="Tahoma"/>
            <family val="2"/>
          </rPr>
          <t xml:space="preserve">GARNI Sandrine:
1- </t>
        </r>
        <r>
          <rPr>
            <sz val="9"/>
            <color indexed="81"/>
            <rFont val="Tahoma"/>
            <family val="2"/>
          </rPr>
          <t xml:space="preserve">VEHICULES THERMIQUES A HYDROGENE OU HYBRIDE 
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>- VEHICULES ELECTRIQUES</t>
        </r>
      </text>
    </comment>
    <comment ref="E18" authorId="0" shapeId="0" xr:uid="{ED7DE3CE-9565-4EA5-943F-97CACD4F0DA1}">
      <text>
        <r>
          <rPr>
            <sz val="12"/>
            <color indexed="81"/>
            <rFont val="Tahoma"/>
            <family val="2"/>
          </rPr>
          <t xml:space="preserve">Indiquer le </t>
        </r>
        <r>
          <rPr>
            <b/>
            <sz val="12"/>
            <color indexed="81"/>
            <rFont val="Tahoma"/>
            <family val="2"/>
          </rPr>
          <t>taux de remboursement</t>
        </r>
        <r>
          <rPr>
            <sz val="12"/>
            <color indexed="81"/>
            <rFont val="Tahoma"/>
            <family val="2"/>
          </rPr>
          <t xml:space="preserve"> pratiqué dans votre association.</t>
        </r>
        <r>
          <rPr>
            <sz val="10"/>
            <color indexed="81"/>
            <rFont val="Tahoma"/>
            <family val="2"/>
          </rPr>
          <t xml:space="preserve">
(Ex : "</t>
        </r>
        <r>
          <rPr>
            <b/>
            <sz val="10"/>
            <color indexed="81"/>
            <rFont val="Tahoma"/>
            <family val="2"/>
          </rPr>
          <t>0,2</t>
        </r>
        <r>
          <rPr>
            <sz val="10"/>
            <color indexed="81"/>
            <rFont val="Tahoma"/>
            <family val="2"/>
          </rPr>
          <t>" pour 20 centimes d'euros par kms)</t>
        </r>
      </text>
    </comment>
    <comment ref="D37" authorId="0" shapeId="0" xr:uid="{81766D11-2B7D-48C9-87E6-C6EDAAEAAF2F}">
      <text>
        <r>
          <rPr>
            <sz val="12"/>
            <color indexed="81"/>
            <rFont val="Tahoma"/>
            <family val="2"/>
          </rPr>
          <t xml:space="preserve">Indiquer "éventuellement" le </t>
        </r>
        <r>
          <rPr>
            <b/>
            <sz val="12"/>
            <color indexed="81"/>
            <rFont val="Tahoma"/>
            <family val="2"/>
          </rPr>
          <t>numéro de chèque</t>
        </r>
        <r>
          <rPr>
            <sz val="12"/>
            <color indexed="81"/>
            <rFont val="Tahoma"/>
            <family val="2"/>
          </rPr>
          <t xml:space="preserve"> avec lequel le règlement est effectué</t>
        </r>
      </text>
    </comment>
    <comment ref="C39" authorId="0" shapeId="0" xr:uid="{7959AEBD-0569-485D-93FF-A9E494C8A874}">
      <text>
        <r>
          <rPr>
            <sz val="12"/>
            <color indexed="81"/>
            <rFont val="Tahoma"/>
            <family val="2"/>
          </rPr>
          <t xml:space="preserve">Indiquer </t>
        </r>
        <r>
          <rPr>
            <b/>
            <sz val="12"/>
            <color indexed="81"/>
            <rFont val="Tahoma"/>
            <family val="2"/>
          </rPr>
          <t>Nom</t>
        </r>
        <r>
          <rPr>
            <sz val="12"/>
            <color indexed="81"/>
            <rFont val="Tahoma"/>
            <family val="2"/>
          </rPr>
          <t xml:space="preserve"> et </t>
        </r>
        <r>
          <rPr>
            <b/>
            <sz val="12"/>
            <color indexed="81"/>
            <rFont val="Tahoma"/>
            <family val="2"/>
          </rPr>
          <t>Prénom</t>
        </r>
        <r>
          <rPr>
            <sz val="12"/>
            <color indexed="81"/>
            <rFont val="Tahoma"/>
            <family val="2"/>
          </rPr>
          <t xml:space="preserve"> de la personne bénéficiaire</t>
        </r>
      </text>
    </comment>
    <comment ref="A41" authorId="0" shapeId="0" xr:uid="{015CC4E8-4F85-4720-826C-05BC8430F355}">
      <text>
        <r>
          <rPr>
            <sz val="12"/>
            <color indexed="81"/>
            <rFont val="Tahoma"/>
            <family val="2"/>
          </rPr>
          <t xml:space="preserve">Cocher cette case d'un </t>
        </r>
        <r>
          <rPr>
            <b/>
            <sz val="12"/>
            <color indexed="81"/>
            <rFont val="Tahoma"/>
            <family val="2"/>
          </rPr>
          <t xml:space="preserve">X </t>
        </r>
        <r>
          <rPr>
            <sz val="12"/>
            <color indexed="81"/>
            <rFont val="Tahoma"/>
            <family val="2"/>
          </rPr>
          <t>pour le remboursement</t>
        </r>
      </text>
    </comment>
    <comment ref="A43" authorId="0" shapeId="0" xr:uid="{718A62CD-C607-4411-BBEC-5F83BE4B6285}">
      <text>
        <r>
          <rPr>
            <sz val="12"/>
            <color indexed="81"/>
            <rFont val="Tahoma"/>
            <family val="2"/>
          </rPr>
          <t xml:space="preserve">Cocher cette case d'un </t>
        </r>
        <r>
          <rPr>
            <b/>
            <sz val="12"/>
            <color indexed="81"/>
            <rFont val="Tahoma"/>
            <family val="2"/>
          </rPr>
          <t xml:space="preserve">X </t>
        </r>
        <r>
          <rPr>
            <sz val="12"/>
            <color indexed="81"/>
            <rFont val="Tahoma"/>
            <family val="2"/>
          </rPr>
          <t>pour effectuer le don</t>
        </r>
      </text>
    </comment>
  </commentList>
</comments>
</file>

<file path=xl/sharedStrings.xml><?xml version="1.0" encoding="utf-8"?>
<sst xmlns="http://schemas.openxmlformats.org/spreadsheetml/2006/main" count="122" uniqueCount="85">
  <si>
    <t>Bénéficiaire :</t>
  </si>
  <si>
    <t>Nom :</t>
  </si>
  <si>
    <t xml:space="preserve">Prénom : </t>
  </si>
  <si>
    <t>ANDRE</t>
  </si>
  <si>
    <t>Fonction :</t>
  </si>
  <si>
    <t xml:space="preserve"> </t>
  </si>
  <si>
    <t>Taux de remboursement de l'association :</t>
  </si>
  <si>
    <t>€/Km</t>
  </si>
  <si>
    <t>Date</t>
  </si>
  <si>
    <t>Lieu départ</t>
  </si>
  <si>
    <t>Lieu d'arrivée</t>
  </si>
  <si>
    <t xml:space="preserve">Objet du déplacement </t>
  </si>
  <si>
    <t>Nb de kms A/R</t>
  </si>
  <si>
    <t>Total</t>
  </si>
  <si>
    <t>Règlement par chèque N° :</t>
  </si>
  <si>
    <t>N° CHEQUE</t>
  </si>
  <si>
    <t>TOTAL</t>
  </si>
  <si>
    <t>, certifie l'exactitude des renseignements ci-dessus.</t>
  </si>
  <si>
    <t xml:space="preserve">Je demande le règlement de la somme de            </t>
  </si>
  <si>
    <t>X</t>
  </si>
  <si>
    <t>Le don que je fais à l'association s'élève donc à **</t>
  </si>
  <si>
    <t>La réduction fiscale dont je bénéficierais s'élèvera à ***</t>
  </si>
  <si>
    <t>Date et Signature du bénéficiaire :</t>
  </si>
  <si>
    <t>Signature du responsable de l'association :</t>
  </si>
  <si>
    <t>*     Je ne peux bénéficier de cet avantage fiscal qu'au titre de mon engagement bénévole. 
**   Le don que je fais à l'association est calculé sur la base du nombre de kilomètres multiplié par le barême fiscal en vigueur. 
*** La réduction dont je peux bénéficier s'élève à 66 % du don dans la limite de 20% de mon Revenu Imposable</t>
  </si>
  <si>
    <t>nom prenom</t>
  </si>
  <si>
    <t xml:space="preserve"> Je, soussigné(e)</t>
  </si>
  <si>
    <t>calcul</t>
  </si>
  <si>
    <t>Puissance fiscale</t>
  </si>
  <si>
    <t>Jusqu'à 5000 km</t>
  </si>
  <si>
    <t>De 5001 à 20000 km</t>
  </si>
  <si>
    <t>3 CV et moins</t>
  </si>
  <si>
    <t>d x 0.529</t>
  </si>
  <si>
    <t>4 CV</t>
  </si>
  <si>
    <t>d x 0.606</t>
  </si>
  <si>
    <t>(d x 0.340) + 1330</t>
  </si>
  <si>
    <t>5 CV</t>
  </si>
  <si>
    <t>d x 0.636</t>
  </si>
  <si>
    <t>6 CV</t>
  </si>
  <si>
    <t>d x 0.665</t>
  </si>
  <si>
    <t>(d x 0.374) + 1457</t>
  </si>
  <si>
    <t>Au-delà de 20000 km</t>
  </si>
  <si>
    <t>d x 0.427</t>
  </si>
  <si>
    <t>7 CV et plus</t>
  </si>
  <si>
    <t>d x 0.697</t>
  </si>
  <si>
    <t>d x 0.470</t>
  </si>
  <si>
    <t xml:space="preserve">1 -BAREME VEHICULES THERMIQUES A HYDROGENE OU HYBRIDE </t>
  </si>
  <si>
    <t>2 -BAREME VEHICULES ELECTRIQUES MAJORATION DE 20%</t>
  </si>
  <si>
    <t>(d x 0.606)*20%</t>
  </si>
  <si>
    <t>(d x 0.529)*20%</t>
  </si>
  <si>
    <t>(dx 0.636)*20%</t>
  </si>
  <si>
    <t>(d x 0.665)*20%</t>
  </si>
  <si>
    <t>(d x 0.697)*20%</t>
  </si>
  <si>
    <t>((d x 0.340) + 1330)*20%</t>
  </si>
  <si>
    <t>((d x 0.374) + 1457)*20%</t>
  </si>
  <si>
    <t>(d x 0.427)*20%</t>
  </si>
  <si>
    <t>(d x 0.470)*20%</t>
  </si>
  <si>
    <t>Véhicule thermique :</t>
  </si>
  <si>
    <t>TYPE DE VEHICULE (2) :</t>
  </si>
  <si>
    <t>NOMBRE DE CV (1) :</t>
  </si>
  <si>
    <t>(1) information sur  la carte grise du véhicule</t>
  </si>
  <si>
    <t>IDENTIQUE A CELUI DES SALARIES</t>
  </si>
  <si>
    <r>
      <rPr>
        <b/>
        <sz val="14"/>
        <rFont val="Arial"/>
        <family val="2"/>
      </rPr>
      <t xml:space="preserve">ASSOCIATION SPORTIVE DES CHEMINOTS DE METZ
Section Athlétisme et Marche Nordique
</t>
    </r>
    <r>
      <rPr>
        <b/>
        <sz val="9"/>
        <rFont val="Arial"/>
        <family val="2"/>
      </rPr>
      <t>Siège social : 5 Rue Victor Jacob 57000 METZ – n° de SIRET : 44827508100017</t>
    </r>
  </si>
  <si>
    <t>FEUILLE DE FRAIS KILOMETRIQUE DE DEPLACEMENTS POUR LES BENEVOLES</t>
  </si>
  <si>
    <t>d = distance parcourue à titre professionnel en 2024</t>
  </si>
  <si>
    <t>((d x 0.357) + 1395)*20%</t>
  </si>
  <si>
    <t>(d x 0.357) + 1395</t>
  </si>
  <si>
    <t>(d x 0.316) + 1065</t>
  </si>
  <si>
    <t>d x 0.370</t>
  </si>
  <si>
    <t>d x 0.407</t>
  </si>
  <si>
    <t>d x 0.447</t>
  </si>
  <si>
    <t>(d x 0.394) + 1515</t>
  </si>
  <si>
    <t>((d x 0.316) + 1065)*20%</t>
  </si>
  <si>
    <t>(d x 0.370)*20%</t>
  </si>
  <si>
    <t>(d x 0.407)*20%</t>
  </si>
  <si>
    <t>(d x 0.447)*20%</t>
  </si>
  <si>
    <t>((d x 0.394) + 1515)*20%</t>
  </si>
  <si>
    <t>Marque :</t>
  </si>
  <si>
    <t>N° d'immatricualtion :</t>
  </si>
  <si>
    <t>(2) mettre 1 THERMIQUE ou 2 ELECTRIQUE</t>
  </si>
  <si>
    <r>
      <t>Barême fiscal "auto" de l'année en cours (</t>
    </r>
    <r>
      <rPr>
        <sz val="11"/>
        <color rgb="FFFF0000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>) :</t>
    </r>
  </si>
  <si>
    <t>La présente déclaration est établie en vertu des dispositions de l’article 200 du CGI.</t>
  </si>
  <si>
    <t>Véhicule utilisé :</t>
  </si>
  <si>
    <t>Je certifie avoir utilisé mon véhicule personnel  pour le compte de l'association lors des déplacements dont les caractéristiques sont précisées dans le tableau ci-dessous et inhérents à ces déplacements.</t>
  </si>
  <si>
    <t xml:space="preserve">Je déclare renoncer au remboursement des frais ci-dessus, engagés dans le cadre de mon activté bénévole, au profit de l'ASCM section Athlétisme/MN. A ce titre, je demande que l'association me fournisse le "reçu au titre des dons à certains organismes d'intérêt général" (Code cerfa n° 11580*05) afin de pouvoir bénéficier et justifier d'une réduction d'impôts*.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</si>
</sst>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#,##0\ [$€-1]"/>
  </numFmts>
  <fonts count="28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indexed="12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i/>
      <sz val="13"/>
      <color rgb="FF000000"/>
      <name val="Arial"/>
      <family val="2"/>
    </font>
    <font>
      <b/>
      <sz val="14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2" fontId="7" fillId="0" borderId="0" xfId="0" applyNumberFormat="1" applyFont="1" applyAlignment="1">
      <alignment horizontal="center" vertical="center"/>
    </xf>
    <xf numFmtId="0" fontId="8" fillId="0" borderId="0" xfId="0" applyFont="1"/>
    <xf numFmtId="0" fontId="5" fillId="0" borderId="4" xfId="0" applyFont="1" applyBorder="1"/>
    <xf numFmtId="165" fontId="3" fillId="0" borderId="2" xfId="0" applyNumberFormat="1" applyFont="1" applyBorder="1" applyAlignment="1">
      <alignment horizontal="center"/>
    </xf>
    <xf numFmtId="2" fontId="0" fillId="0" borderId="0" xfId="0" applyNumberFormat="1"/>
    <xf numFmtId="0" fontId="5" fillId="2" borderId="4" xfId="0" applyFont="1" applyFill="1" applyBorder="1" applyAlignment="1">
      <alignment horizontal="center"/>
    </xf>
    <xf numFmtId="165" fontId="0" fillId="0" borderId="0" xfId="0" applyNumberForma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wrapText="1"/>
    </xf>
    <xf numFmtId="14" fontId="0" fillId="0" borderId="0" xfId="0" applyNumberFormat="1"/>
    <xf numFmtId="0" fontId="9" fillId="0" borderId="0" xfId="0" applyFont="1" applyAlignment="1">
      <alignment horizontal="left" vertical="top" wrapText="1"/>
    </xf>
    <xf numFmtId="0" fontId="16" fillId="0" borderId="0" xfId="0" applyFont="1"/>
    <xf numFmtId="0" fontId="10" fillId="0" borderId="0" xfId="1" applyAlignment="1" applyProtection="1">
      <alignment horizontal="left" wrapText="1"/>
    </xf>
    <xf numFmtId="0" fontId="20" fillId="0" borderId="0" xfId="0" applyFont="1"/>
    <xf numFmtId="0" fontId="21" fillId="3" borderId="3" xfId="0" applyFont="1" applyFill="1" applyBorder="1" applyAlignment="1">
      <alignment vertical="top" wrapText="1"/>
    </xf>
    <xf numFmtId="0" fontId="21" fillId="4" borderId="3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left" vertical="center"/>
    </xf>
    <xf numFmtId="0" fontId="0" fillId="0" borderId="0" xfId="0" applyAlignment="1"/>
    <xf numFmtId="0" fontId="21" fillId="5" borderId="6" xfId="0" applyFont="1" applyFill="1" applyBorder="1" applyAlignment="1">
      <alignment horizontal="center" vertical="top" wrapText="1"/>
    </xf>
    <xf numFmtId="0" fontId="16" fillId="6" borderId="0" xfId="0" applyFont="1" applyFill="1"/>
    <xf numFmtId="165" fontId="8" fillId="6" borderId="0" xfId="0" applyNumberFormat="1" applyFont="1" applyFill="1" applyAlignment="1">
      <alignment horizontal="right"/>
    </xf>
    <xf numFmtId="0" fontId="16" fillId="6" borderId="0" xfId="0" applyFont="1" applyFill="1" applyAlignment="1">
      <alignment horizontal="left" wrapText="1"/>
    </xf>
    <xf numFmtId="1" fontId="3" fillId="0" borderId="1" xfId="0" applyNumberFormat="1" applyFont="1" applyBorder="1"/>
    <xf numFmtId="0" fontId="0" fillId="0" borderId="3" xfId="0" applyBorder="1"/>
    <xf numFmtId="0" fontId="6" fillId="0" borderId="3" xfId="0" applyFont="1" applyBorder="1"/>
    <xf numFmtId="0" fontId="20" fillId="7" borderId="10" xfId="0" applyFont="1" applyFill="1" applyBorder="1" applyAlignment="1">
      <alignment horizontal="center"/>
    </xf>
    <xf numFmtId="0" fontId="20" fillId="7" borderId="11" xfId="0" applyFont="1" applyFill="1" applyBorder="1" applyAlignment="1">
      <alignment horizontal="center"/>
    </xf>
    <xf numFmtId="0" fontId="24" fillId="0" borderId="0" xfId="0" applyFont="1"/>
    <xf numFmtId="165" fontId="0" fillId="0" borderId="1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20" fillId="7" borderId="8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 wrapText="1"/>
    </xf>
    <xf numFmtId="164" fontId="0" fillId="0" borderId="0" xfId="0" applyNumberFormat="1" applyAlignment="1">
      <alignment horizontal="right"/>
    </xf>
    <xf numFmtId="0" fontId="25" fillId="0" borderId="3" xfId="0" applyFont="1" applyBorder="1"/>
    <xf numFmtId="0" fontId="0" fillId="0" borderId="16" xfId="0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2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14" fontId="0" fillId="0" borderId="1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1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20" fillId="7" borderId="7" xfId="0" applyFont="1" applyFill="1" applyBorder="1" applyAlignment="1">
      <alignment horizontal="center"/>
    </xf>
    <xf numFmtId="0" fontId="20" fillId="7" borderId="8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0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0" fillId="0" borderId="0" xfId="0" applyAlignment="1"/>
    <xf numFmtId="0" fontId="7" fillId="0" borderId="0" xfId="0" applyFont="1" applyFill="1" applyAlignment="1">
      <alignment horizontal="left"/>
    </xf>
    <xf numFmtId="0" fontId="27" fillId="0" borderId="0" xfId="0" applyFont="1"/>
  </cellXfs>
  <cellStyles count="2">
    <cellStyle name="Lien hypertexte" xfId="1" builtinId="8"/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16</xdr:col>
      <xdr:colOff>46318</xdr:colOff>
      <xdr:row>17</xdr:row>
      <xdr:rowOff>263251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95E5B5-8D56-8C29-3A9A-2C9485F01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9350" y="736600"/>
          <a:ext cx="6904318" cy="4168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itoucharentes.franceolympique.com/art.php?id=19378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B5CF-16F1-406D-96F6-D5E1A54BF1ED}">
  <dimension ref="A1:M62"/>
  <sheetViews>
    <sheetView tabSelected="1" workbookViewId="0">
      <selection activeCell="A16" sqref="A16:D16"/>
    </sheetView>
  </sheetViews>
  <sheetFormatPr baseColWidth="10" defaultRowHeight="15" x14ac:dyDescent="0.25"/>
  <cols>
    <col min="1" max="1" width="8.140625" customWidth="1"/>
    <col min="2" max="2" width="7.5703125" customWidth="1"/>
    <col min="3" max="3" width="18.42578125" customWidth="1"/>
    <col min="4" max="4" width="22.85546875" customWidth="1"/>
    <col min="5" max="5" width="7.7109375" customWidth="1"/>
    <col min="6" max="6" width="11.7109375" customWidth="1"/>
    <col min="7" max="7" width="17.7109375" customWidth="1"/>
    <col min="8" max="8" width="14" customWidth="1"/>
    <col min="9" max="9" width="12.140625" customWidth="1"/>
    <col min="10" max="10" width="18.28515625" customWidth="1"/>
    <col min="11" max="11" width="21.28515625" customWidth="1"/>
    <col min="257" max="257" width="6.5703125" customWidth="1"/>
    <col min="258" max="258" width="6.28515625" customWidth="1"/>
    <col min="259" max="259" width="18.42578125" customWidth="1"/>
    <col min="260" max="260" width="14.5703125" customWidth="1"/>
    <col min="261" max="261" width="6.5703125" customWidth="1"/>
    <col min="262" max="262" width="11.140625" customWidth="1"/>
    <col min="263" max="263" width="13.85546875" customWidth="1"/>
    <col min="264" max="264" width="14" customWidth="1"/>
    <col min="265" max="265" width="12.140625" customWidth="1"/>
    <col min="513" max="513" width="6.5703125" customWidth="1"/>
    <col min="514" max="514" width="6.28515625" customWidth="1"/>
    <col min="515" max="515" width="18.42578125" customWidth="1"/>
    <col min="516" max="516" width="14.5703125" customWidth="1"/>
    <col min="517" max="517" width="6.5703125" customWidth="1"/>
    <col min="518" max="518" width="11.140625" customWidth="1"/>
    <col min="519" max="519" width="13.85546875" customWidth="1"/>
    <col min="520" max="520" width="14" customWidth="1"/>
    <col min="521" max="521" width="12.140625" customWidth="1"/>
    <col min="769" max="769" width="6.5703125" customWidth="1"/>
    <col min="770" max="770" width="6.28515625" customWidth="1"/>
    <col min="771" max="771" width="18.42578125" customWidth="1"/>
    <col min="772" max="772" width="14.5703125" customWidth="1"/>
    <col min="773" max="773" width="6.5703125" customWidth="1"/>
    <col min="774" max="774" width="11.140625" customWidth="1"/>
    <col min="775" max="775" width="13.85546875" customWidth="1"/>
    <col min="776" max="776" width="14" customWidth="1"/>
    <col min="777" max="777" width="12.140625" customWidth="1"/>
    <col min="1025" max="1025" width="6.5703125" customWidth="1"/>
    <col min="1026" max="1026" width="6.28515625" customWidth="1"/>
    <col min="1027" max="1027" width="18.42578125" customWidth="1"/>
    <col min="1028" max="1028" width="14.5703125" customWidth="1"/>
    <col min="1029" max="1029" width="6.5703125" customWidth="1"/>
    <col min="1030" max="1030" width="11.140625" customWidth="1"/>
    <col min="1031" max="1031" width="13.85546875" customWidth="1"/>
    <col min="1032" max="1032" width="14" customWidth="1"/>
    <col min="1033" max="1033" width="12.140625" customWidth="1"/>
    <col min="1281" max="1281" width="6.5703125" customWidth="1"/>
    <col min="1282" max="1282" width="6.28515625" customWidth="1"/>
    <col min="1283" max="1283" width="18.42578125" customWidth="1"/>
    <col min="1284" max="1284" width="14.5703125" customWidth="1"/>
    <col min="1285" max="1285" width="6.5703125" customWidth="1"/>
    <col min="1286" max="1286" width="11.140625" customWidth="1"/>
    <col min="1287" max="1287" width="13.85546875" customWidth="1"/>
    <col min="1288" max="1288" width="14" customWidth="1"/>
    <col min="1289" max="1289" width="12.140625" customWidth="1"/>
    <col min="1537" max="1537" width="6.5703125" customWidth="1"/>
    <col min="1538" max="1538" width="6.28515625" customWidth="1"/>
    <col min="1539" max="1539" width="18.42578125" customWidth="1"/>
    <col min="1540" max="1540" width="14.5703125" customWidth="1"/>
    <col min="1541" max="1541" width="6.5703125" customWidth="1"/>
    <col min="1542" max="1542" width="11.140625" customWidth="1"/>
    <col min="1543" max="1543" width="13.85546875" customWidth="1"/>
    <col min="1544" max="1544" width="14" customWidth="1"/>
    <col min="1545" max="1545" width="12.140625" customWidth="1"/>
    <col min="1793" max="1793" width="6.5703125" customWidth="1"/>
    <col min="1794" max="1794" width="6.28515625" customWidth="1"/>
    <col min="1795" max="1795" width="18.42578125" customWidth="1"/>
    <col min="1796" max="1796" width="14.5703125" customWidth="1"/>
    <col min="1797" max="1797" width="6.5703125" customWidth="1"/>
    <col min="1798" max="1798" width="11.140625" customWidth="1"/>
    <col min="1799" max="1799" width="13.85546875" customWidth="1"/>
    <col min="1800" max="1800" width="14" customWidth="1"/>
    <col min="1801" max="1801" width="12.140625" customWidth="1"/>
    <col min="2049" max="2049" width="6.5703125" customWidth="1"/>
    <col min="2050" max="2050" width="6.28515625" customWidth="1"/>
    <col min="2051" max="2051" width="18.42578125" customWidth="1"/>
    <col min="2052" max="2052" width="14.5703125" customWidth="1"/>
    <col min="2053" max="2053" width="6.5703125" customWidth="1"/>
    <col min="2054" max="2054" width="11.140625" customWidth="1"/>
    <col min="2055" max="2055" width="13.85546875" customWidth="1"/>
    <col min="2056" max="2056" width="14" customWidth="1"/>
    <col min="2057" max="2057" width="12.140625" customWidth="1"/>
    <col min="2305" max="2305" width="6.5703125" customWidth="1"/>
    <col min="2306" max="2306" width="6.28515625" customWidth="1"/>
    <col min="2307" max="2307" width="18.42578125" customWidth="1"/>
    <col min="2308" max="2308" width="14.5703125" customWidth="1"/>
    <col min="2309" max="2309" width="6.5703125" customWidth="1"/>
    <col min="2310" max="2310" width="11.140625" customWidth="1"/>
    <col min="2311" max="2311" width="13.85546875" customWidth="1"/>
    <col min="2312" max="2312" width="14" customWidth="1"/>
    <col min="2313" max="2313" width="12.140625" customWidth="1"/>
    <col min="2561" max="2561" width="6.5703125" customWidth="1"/>
    <col min="2562" max="2562" width="6.28515625" customWidth="1"/>
    <col min="2563" max="2563" width="18.42578125" customWidth="1"/>
    <col min="2564" max="2564" width="14.5703125" customWidth="1"/>
    <col min="2565" max="2565" width="6.5703125" customWidth="1"/>
    <col min="2566" max="2566" width="11.140625" customWidth="1"/>
    <col min="2567" max="2567" width="13.85546875" customWidth="1"/>
    <col min="2568" max="2568" width="14" customWidth="1"/>
    <col min="2569" max="2569" width="12.140625" customWidth="1"/>
    <col min="2817" max="2817" width="6.5703125" customWidth="1"/>
    <col min="2818" max="2818" width="6.28515625" customWidth="1"/>
    <col min="2819" max="2819" width="18.42578125" customWidth="1"/>
    <col min="2820" max="2820" width="14.5703125" customWidth="1"/>
    <col min="2821" max="2821" width="6.5703125" customWidth="1"/>
    <col min="2822" max="2822" width="11.140625" customWidth="1"/>
    <col min="2823" max="2823" width="13.85546875" customWidth="1"/>
    <col min="2824" max="2824" width="14" customWidth="1"/>
    <col min="2825" max="2825" width="12.140625" customWidth="1"/>
    <col min="3073" max="3073" width="6.5703125" customWidth="1"/>
    <col min="3074" max="3074" width="6.28515625" customWidth="1"/>
    <col min="3075" max="3075" width="18.42578125" customWidth="1"/>
    <col min="3076" max="3076" width="14.5703125" customWidth="1"/>
    <col min="3077" max="3077" width="6.5703125" customWidth="1"/>
    <col min="3078" max="3078" width="11.140625" customWidth="1"/>
    <col min="3079" max="3079" width="13.85546875" customWidth="1"/>
    <col min="3080" max="3080" width="14" customWidth="1"/>
    <col min="3081" max="3081" width="12.140625" customWidth="1"/>
    <col min="3329" max="3329" width="6.5703125" customWidth="1"/>
    <col min="3330" max="3330" width="6.28515625" customWidth="1"/>
    <col min="3331" max="3331" width="18.42578125" customWidth="1"/>
    <col min="3332" max="3332" width="14.5703125" customWidth="1"/>
    <col min="3333" max="3333" width="6.5703125" customWidth="1"/>
    <col min="3334" max="3334" width="11.140625" customWidth="1"/>
    <col min="3335" max="3335" width="13.85546875" customWidth="1"/>
    <col min="3336" max="3336" width="14" customWidth="1"/>
    <col min="3337" max="3337" width="12.140625" customWidth="1"/>
    <col min="3585" max="3585" width="6.5703125" customWidth="1"/>
    <col min="3586" max="3586" width="6.28515625" customWidth="1"/>
    <col min="3587" max="3587" width="18.42578125" customWidth="1"/>
    <col min="3588" max="3588" width="14.5703125" customWidth="1"/>
    <col min="3589" max="3589" width="6.5703125" customWidth="1"/>
    <col min="3590" max="3590" width="11.140625" customWidth="1"/>
    <col min="3591" max="3591" width="13.85546875" customWidth="1"/>
    <col min="3592" max="3592" width="14" customWidth="1"/>
    <col min="3593" max="3593" width="12.140625" customWidth="1"/>
    <col min="3841" max="3841" width="6.5703125" customWidth="1"/>
    <col min="3842" max="3842" width="6.28515625" customWidth="1"/>
    <col min="3843" max="3843" width="18.42578125" customWidth="1"/>
    <col min="3844" max="3844" width="14.5703125" customWidth="1"/>
    <col min="3845" max="3845" width="6.5703125" customWidth="1"/>
    <col min="3846" max="3846" width="11.140625" customWidth="1"/>
    <col min="3847" max="3847" width="13.85546875" customWidth="1"/>
    <col min="3848" max="3848" width="14" customWidth="1"/>
    <col min="3849" max="3849" width="12.140625" customWidth="1"/>
    <col min="4097" max="4097" width="6.5703125" customWidth="1"/>
    <col min="4098" max="4098" width="6.28515625" customWidth="1"/>
    <col min="4099" max="4099" width="18.42578125" customWidth="1"/>
    <col min="4100" max="4100" width="14.5703125" customWidth="1"/>
    <col min="4101" max="4101" width="6.5703125" customWidth="1"/>
    <col min="4102" max="4102" width="11.140625" customWidth="1"/>
    <col min="4103" max="4103" width="13.85546875" customWidth="1"/>
    <col min="4104" max="4104" width="14" customWidth="1"/>
    <col min="4105" max="4105" width="12.140625" customWidth="1"/>
    <col min="4353" max="4353" width="6.5703125" customWidth="1"/>
    <col min="4354" max="4354" width="6.28515625" customWidth="1"/>
    <col min="4355" max="4355" width="18.42578125" customWidth="1"/>
    <col min="4356" max="4356" width="14.5703125" customWidth="1"/>
    <col min="4357" max="4357" width="6.5703125" customWidth="1"/>
    <col min="4358" max="4358" width="11.140625" customWidth="1"/>
    <col min="4359" max="4359" width="13.85546875" customWidth="1"/>
    <col min="4360" max="4360" width="14" customWidth="1"/>
    <col min="4361" max="4361" width="12.140625" customWidth="1"/>
    <col min="4609" max="4609" width="6.5703125" customWidth="1"/>
    <col min="4610" max="4610" width="6.28515625" customWidth="1"/>
    <col min="4611" max="4611" width="18.42578125" customWidth="1"/>
    <col min="4612" max="4612" width="14.5703125" customWidth="1"/>
    <col min="4613" max="4613" width="6.5703125" customWidth="1"/>
    <col min="4614" max="4614" width="11.140625" customWidth="1"/>
    <col min="4615" max="4615" width="13.85546875" customWidth="1"/>
    <col min="4616" max="4616" width="14" customWidth="1"/>
    <col min="4617" max="4617" width="12.140625" customWidth="1"/>
    <col min="4865" max="4865" width="6.5703125" customWidth="1"/>
    <col min="4866" max="4866" width="6.28515625" customWidth="1"/>
    <col min="4867" max="4867" width="18.42578125" customWidth="1"/>
    <col min="4868" max="4868" width="14.5703125" customWidth="1"/>
    <col min="4869" max="4869" width="6.5703125" customWidth="1"/>
    <col min="4870" max="4870" width="11.140625" customWidth="1"/>
    <col min="4871" max="4871" width="13.85546875" customWidth="1"/>
    <col min="4872" max="4872" width="14" customWidth="1"/>
    <col min="4873" max="4873" width="12.140625" customWidth="1"/>
    <col min="5121" max="5121" width="6.5703125" customWidth="1"/>
    <col min="5122" max="5122" width="6.28515625" customWidth="1"/>
    <col min="5123" max="5123" width="18.42578125" customWidth="1"/>
    <col min="5124" max="5124" width="14.5703125" customWidth="1"/>
    <col min="5125" max="5125" width="6.5703125" customWidth="1"/>
    <col min="5126" max="5126" width="11.140625" customWidth="1"/>
    <col min="5127" max="5127" width="13.85546875" customWidth="1"/>
    <col min="5128" max="5128" width="14" customWidth="1"/>
    <col min="5129" max="5129" width="12.140625" customWidth="1"/>
    <col min="5377" max="5377" width="6.5703125" customWidth="1"/>
    <col min="5378" max="5378" width="6.28515625" customWidth="1"/>
    <col min="5379" max="5379" width="18.42578125" customWidth="1"/>
    <col min="5380" max="5380" width="14.5703125" customWidth="1"/>
    <col min="5381" max="5381" width="6.5703125" customWidth="1"/>
    <col min="5382" max="5382" width="11.140625" customWidth="1"/>
    <col min="5383" max="5383" width="13.85546875" customWidth="1"/>
    <col min="5384" max="5384" width="14" customWidth="1"/>
    <col min="5385" max="5385" width="12.140625" customWidth="1"/>
    <col min="5633" max="5633" width="6.5703125" customWidth="1"/>
    <col min="5634" max="5634" width="6.28515625" customWidth="1"/>
    <col min="5635" max="5635" width="18.42578125" customWidth="1"/>
    <col min="5636" max="5636" width="14.5703125" customWidth="1"/>
    <col min="5637" max="5637" width="6.5703125" customWidth="1"/>
    <col min="5638" max="5638" width="11.140625" customWidth="1"/>
    <col min="5639" max="5639" width="13.85546875" customWidth="1"/>
    <col min="5640" max="5640" width="14" customWidth="1"/>
    <col min="5641" max="5641" width="12.140625" customWidth="1"/>
    <col min="5889" max="5889" width="6.5703125" customWidth="1"/>
    <col min="5890" max="5890" width="6.28515625" customWidth="1"/>
    <col min="5891" max="5891" width="18.42578125" customWidth="1"/>
    <col min="5892" max="5892" width="14.5703125" customWidth="1"/>
    <col min="5893" max="5893" width="6.5703125" customWidth="1"/>
    <col min="5894" max="5894" width="11.140625" customWidth="1"/>
    <col min="5895" max="5895" width="13.85546875" customWidth="1"/>
    <col min="5896" max="5896" width="14" customWidth="1"/>
    <col min="5897" max="5897" width="12.140625" customWidth="1"/>
    <col min="6145" max="6145" width="6.5703125" customWidth="1"/>
    <col min="6146" max="6146" width="6.28515625" customWidth="1"/>
    <col min="6147" max="6147" width="18.42578125" customWidth="1"/>
    <col min="6148" max="6148" width="14.5703125" customWidth="1"/>
    <col min="6149" max="6149" width="6.5703125" customWidth="1"/>
    <col min="6150" max="6150" width="11.140625" customWidth="1"/>
    <col min="6151" max="6151" width="13.85546875" customWidth="1"/>
    <col min="6152" max="6152" width="14" customWidth="1"/>
    <col min="6153" max="6153" width="12.140625" customWidth="1"/>
    <col min="6401" max="6401" width="6.5703125" customWidth="1"/>
    <col min="6402" max="6402" width="6.28515625" customWidth="1"/>
    <col min="6403" max="6403" width="18.42578125" customWidth="1"/>
    <col min="6404" max="6404" width="14.5703125" customWidth="1"/>
    <col min="6405" max="6405" width="6.5703125" customWidth="1"/>
    <col min="6406" max="6406" width="11.140625" customWidth="1"/>
    <col min="6407" max="6407" width="13.85546875" customWidth="1"/>
    <col min="6408" max="6408" width="14" customWidth="1"/>
    <col min="6409" max="6409" width="12.140625" customWidth="1"/>
    <col min="6657" max="6657" width="6.5703125" customWidth="1"/>
    <col min="6658" max="6658" width="6.28515625" customWidth="1"/>
    <col min="6659" max="6659" width="18.42578125" customWidth="1"/>
    <col min="6660" max="6660" width="14.5703125" customWidth="1"/>
    <col min="6661" max="6661" width="6.5703125" customWidth="1"/>
    <col min="6662" max="6662" width="11.140625" customWidth="1"/>
    <col min="6663" max="6663" width="13.85546875" customWidth="1"/>
    <col min="6664" max="6664" width="14" customWidth="1"/>
    <col min="6665" max="6665" width="12.140625" customWidth="1"/>
    <col min="6913" max="6913" width="6.5703125" customWidth="1"/>
    <col min="6914" max="6914" width="6.28515625" customWidth="1"/>
    <col min="6915" max="6915" width="18.42578125" customWidth="1"/>
    <col min="6916" max="6916" width="14.5703125" customWidth="1"/>
    <col min="6917" max="6917" width="6.5703125" customWidth="1"/>
    <col min="6918" max="6918" width="11.140625" customWidth="1"/>
    <col min="6919" max="6919" width="13.85546875" customWidth="1"/>
    <col min="6920" max="6920" width="14" customWidth="1"/>
    <col min="6921" max="6921" width="12.140625" customWidth="1"/>
    <col min="7169" max="7169" width="6.5703125" customWidth="1"/>
    <col min="7170" max="7170" width="6.28515625" customWidth="1"/>
    <col min="7171" max="7171" width="18.42578125" customWidth="1"/>
    <col min="7172" max="7172" width="14.5703125" customWidth="1"/>
    <col min="7173" max="7173" width="6.5703125" customWidth="1"/>
    <col min="7174" max="7174" width="11.140625" customWidth="1"/>
    <col min="7175" max="7175" width="13.85546875" customWidth="1"/>
    <col min="7176" max="7176" width="14" customWidth="1"/>
    <col min="7177" max="7177" width="12.140625" customWidth="1"/>
    <col min="7425" max="7425" width="6.5703125" customWidth="1"/>
    <col min="7426" max="7426" width="6.28515625" customWidth="1"/>
    <col min="7427" max="7427" width="18.42578125" customWidth="1"/>
    <col min="7428" max="7428" width="14.5703125" customWidth="1"/>
    <col min="7429" max="7429" width="6.5703125" customWidth="1"/>
    <col min="7430" max="7430" width="11.140625" customWidth="1"/>
    <col min="7431" max="7431" width="13.85546875" customWidth="1"/>
    <col min="7432" max="7432" width="14" customWidth="1"/>
    <col min="7433" max="7433" width="12.140625" customWidth="1"/>
    <col min="7681" max="7681" width="6.5703125" customWidth="1"/>
    <col min="7682" max="7682" width="6.28515625" customWidth="1"/>
    <col min="7683" max="7683" width="18.42578125" customWidth="1"/>
    <col min="7684" max="7684" width="14.5703125" customWidth="1"/>
    <col min="7685" max="7685" width="6.5703125" customWidth="1"/>
    <col min="7686" max="7686" width="11.140625" customWidth="1"/>
    <col min="7687" max="7687" width="13.85546875" customWidth="1"/>
    <col min="7688" max="7688" width="14" customWidth="1"/>
    <col min="7689" max="7689" width="12.140625" customWidth="1"/>
    <col min="7937" max="7937" width="6.5703125" customWidth="1"/>
    <col min="7938" max="7938" width="6.28515625" customWidth="1"/>
    <col min="7939" max="7939" width="18.42578125" customWidth="1"/>
    <col min="7940" max="7940" width="14.5703125" customWidth="1"/>
    <col min="7941" max="7941" width="6.5703125" customWidth="1"/>
    <col min="7942" max="7942" width="11.140625" customWidth="1"/>
    <col min="7943" max="7943" width="13.85546875" customWidth="1"/>
    <col min="7944" max="7944" width="14" customWidth="1"/>
    <col min="7945" max="7945" width="12.140625" customWidth="1"/>
    <col min="8193" max="8193" width="6.5703125" customWidth="1"/>
    <col min="8194" max="8194" width="6.28515625" customWidth="1"/>
    <col min="8195" max="8195" width="18.42578125" customWidth="1"/>
    <col min="8196" max="8196" width="14.5703125" customWidth="1"/>
    <col min="8197" max="8197" width="6.5703125" customWidth="1"/>
    <col min="8198" max="8198" width="11.140625" customWidth="1"/>
    <col min="8199" max="8199" width="13.85546875" customWidth="1"/>
    <col min="8200" max="8200" width="14" customWidth="1"/>
    <col min="8201" max="8201" width="12.140625" customWidth="1"/>
    <col min="8449" max="8449" width="6.5703125" customWidth="1"/>
    <col min="8450" max="8450" width="6.28515625" customWidth="1"/>
    <col min="8451" max="8451" width="18.42578125" customWidth="1"/>
    <col min="8452" max="8452" width="14.5703125" customWidth="1"/>
    <col min="8453" max="8453" width="6.5703125" customWidth="1"/>
    <col min="8454" max="8454" width="11.140625" customWidth="1"/>
    <col min="8455" max="8455" width="13.85546875" customWidth="1"/>
    <col min="8456" max="8456" width="14" customWidth="1"/>
    <col min="8457" max="8457" width="12.140625" customWidth="1"/>
    <col min="8705" max="8705" width="6.5703125" customWidth="1"/>
    <col min="8706" max="8706" width="6.28515625" customWidth="1"/>
    <col min="8707" max="8707" width="18.42578125" customWidth="1"/>
    <col min="8708" max="8708" width="14.5703125" customWidth="1"/>
    <col min="8709" max="8709" width="6.5703125" customWidth="1"/>
    <col min="8710" max="8710" width="11.140625" customWidth="1"/>
    <col min="8711" max="8711" width="13.85546875" customWidth="1"/>
    <col min="8712" max="8712" width="14" customWidth="1"/>
    <col min="8713" max="8713" width="12.140625" customWidth="1"/>
    <col min="8961" max="8961" width="6.5703125" customWidth="1"/>
    <col min="8962" max="8962" width="6.28515625" customWidth="1"/>
    <col min="8963" max="8963" width="18.42578125" customWidth="1"/>
    <col min="8964" max="8964" width="14.5703125" customWidth="1"/>
    <col min="8965" max="8965" width="6.5703125" customWidth="1"/>
    <col min="8966" max="8966" width="11.140625" customWidth="1"/>
    <col min="8967" max="8967" width="13.85546875" customWidth="1"/>
    <col min="8968" max="8968" width="14" customWidth="1"/>
    <col min="8969" max="8969" width="12.140625" customWidth="1"/>
    <col min="9217" max="9217" width="6.5703125" customWidth="1"/>
    <col min="9218" max="9218" width="6.28515625" customWidth="1"/>
    <col min="9219" max="9219" width="18.42578125" customWidth="1"/>
    <col min="9220" max="9220" width="14.5703125" customWidth="1"/>
    <col min="9221" max="9221" width="6.5703125" customWidth="1"/>
    <col min="9222" max="9222" width="11.140625" customWidth="1"/>
    <col min="9223" max="9223" width="13.85546875" customWidth="1"/>
    <col min="9224" max="9224" width="14" customWidth="1"/>
    <col min="9225" max="9225" width="12.140625" customWidth="1"/>
    <col min="9473" max="9473" width="6.5703125" customWidth="1"/>
    <col min="9474" max="9474" width="6.28515625" customWidth="1"/>
    <col min="9475" max="9475" width="18.42578125" customWidth="1"/>
    <col min="9476" max="9476" width="14.5703125" customWidth="1"/>
    <col min="9477" max="9477" width="6.5703125" customWidth="1"/>
    <col min="9478" max="9478" width="11.140625" customWidth="1"/>
    <col min="9479" max="9479" width="13.85546875" customWidth="1"/>
    <col min="9480" max="9480" width="14" customWidth="1"/>
    <col min="9481" max="9481" width="12.140625" customWidth="1"/>
    <col min="9729" max="9729" width="6.5703125" customWidth="1"/>
    <col min="9730" max="9730" width="6.28515625" customWidth="1"/>
    <col min="9731" max="9731" width="18.42578125" customWidth="1"/>
    <col min="9732" max="9732" width="14.5703125" customWidth="1"/>
    <col min="9733" max="9733" width="6.5703125" customWidth="1"/>
    <col min="9734" max="9734" width="11.140625" customWidth="1"/>
    <col min="9735" max="9735" width="13.85546875" customWidth="1"/>
    <col min="9736" max="9736" width="14" customWidth="1"/>
    <col min="9737" max="9737" width="12.140625" customWidth="1"/>
    <col min="9985" max="9985" width="6.5703125" customWidth="1"/>
    <col min="9986" max="9986" width="6.28515625" customWidth="1"/>
    <col min="9987" max="9987" width="18.42578125" customWidth="1"/>
    <col min="9988" max="9988" width="14.5703125" customWidth="1"/>
    <col min="9989" max="9989" width="6.5703125" customWidth="1"/>
    <col min="9990" max="9990" width="11.140625" customWidth="1"/>
    <col min="9991" max="9991" width="13.85546875" customWidth="1"/>
    <col min="9992" max="9992" width="14" customWidth="1"/>
    <col min="9993" max="9993" width="12.140625" customWidth="1"/>
    <col min="10241" max="10241" width="6.5703125" customWidth="1"/>
    <col min="10242" max="10242" width="6.28515625" customWidth="1"/>
    <col min="10243" max="10243" width="18.42578125" customWidth="1"/>
    <col min="10244" max="10244" width="14.5703125" customWidth="1"/>
    <col min="10245" max="10245" width="6.5703125" customWidth="1"/>
    <col min="10246" max="10246" width="11.140625" customWidth="1"/>
    <col min="10247" max="10247" width="13.85546875" customWidth="1"/>
    <col min="10248" max="10248" width="14" customWidth="1"/>
    <col min="10249" max="10249" width="12.140625" customWidth="1"/>
    <col min="10497" max="10497" width="6.5703125" customWidth="1"/>
    <col min="10498" max="10498" width="6.28515625" customWidth="1"/>
    <col min="10499" max="10499" width="18.42578125" customWidth="1"/>
    <col min="10500" max="10500" width="14.5703125" customWidth="1"/>
    <col min="10501" max="10501" width="6.5703125" customWidth="1"/>
    <col min="10502" max="10502" width="11.140625" customWidth="1"/>
    <col min="10503" max="10503" width="13.85546875" customWidth="1"/>
    <col min="10504" max="10504" width="14" customWidth="1"/>
    <col min="10505" max="10505" width="12.140625" customWidth="1"/>
    <col min="10753" max="10753" width="6.5703125" customWidth="1"/>
    <col min="10754" max="10754" width="6.28515625" customWidth="1"/>
    <col min="10755" max="10755" width="18.42578125" customWidth="1"/>
    <col min="10756" max="10756" width="14.5703125" customWidth="1"/>
    <col min="10757" max="10757" width="6.5703125" customWidth="1"/>
    <col min="10758" max="10758" width="11.140625" customWidth="1"/>
    <col min="10759" max="10759" width="13.85546875" customWidth="1"/>
    <col min="10760" max="10760" width="14" customWidth="1"/>
    <col min="10761" max="10761" width="12.140625" customWidth="1"/>
    <col min="11009" max="11009" width="6.5703125" customWidth="1"/>
    <col min="11010" max="11010" width="6.28515625" customWidth="1"/>
    <col min="11011" max="11011" width="18.42578125" customWidth="1"/>
    <col min="11012" max="11012" width="14.5703125" customWidth="1"/>
    <col min="11013" max="11013" width="6.5703125" customWidth="1"/>
    <col min="11014" max="11014" width="11.140625" customWidth="1"/>
    <col min="11015" max="11015" width="13.85546875" customWidth="1"/>
    <col min="11016" max="11016" width="14" customWidth="1"/>
    <col min="11017" max="11017" width="12.140625" customWidth="1"/>
    <col min="11265" max="11265" width="6.5703125" customWidth="1"/>
    <col min="11266" max="11266" width="6.28515625" customWidth="1"/>
    <col min="11267" max="11267" width="18.42578125" customWidth="1"/>
    <col min="11268" max="11268" width="14.5703125" customWidth="1"/>
    <col min="11269" max="11269" width="6.5703125" customWidth="1"/>
    <col min="11270" max="11270" width="11.140625" customWidth="1"/>
    <col min="11271" max="11271" width="13.85546875" customWidth="1"/>
    <col min="11272" max="11272" width="14" customWidth="1"/>
    <col min="11273" max="11273" width="12.140625" customWidth="1"/>
    <col min="11521" max="11521" width="6.5703125" customWidth="1"/>
    <col min="11522" max="11522" width="6.28515625" customWidth="1"/>
    <col min="11523" max="11523" width="18.42578125" customWidth="1"/>
    <col min="11524" max="11524" width="14.5703125" customWidth="1"/>
    <col min="11525" max="11525" width="6.5703125" customWidth="1"/>
    <col min="11526" max="11526" width="11.140625" customWidth="1"/>
    <col min="11527" max="11527" width="13.85546875" customWidth="1"/>
    <col min="11528" max="11528" width="14" customWidth="1"/>
    <col min="11529" max="11529" width="12.140625" customWidth="1"/>
    <col min="11777" max="11777" width="6.5703125" customWidth="1"/>
    <col min="11778" max="11778" width="6.28515625" customWidth="1"/>
    <col min="11779" max="11779" width="18.42578125" customWidth="1"/>
    <col min="11780" max="11780" width="14.5703125" customWidth="1"/>
    <col min="11781" max="11781" width="6.5703125" customWidth="1"/>
    <col min="11782" max="11782" width="11.140625" customWidth="1"/>
    <col min="11783" max="11783" width="13.85546875" customWidth="1"/>
    <col min="11784" max="11784" width="14" customWidth="1"/>
    <col min="11785" max="11785" width="12.140625" customWidth="1"/>
    <col min="12033" max="12033" width="6.5703125" customWidth="1"/>
    <col min="12034" max="12034" width="6.28515625" customWidth="1"/>
    <col min="12035" max="12035" width="18.42578125" customWidth="1"/>
    <col min="12036" max="12036" width="14.5703125" customWidth="1"/>
    <col min="12037" max="12037" width="6.5703125" customWidth="1"/>
    <col min="12038" max="12038" width="11.140625" customWidth="1"/>
    <col min="12039" max="12039" width="13.85546875" customWidth="1"/>
    <col min="12040" max="12040" width="14" customWidth="1"/>
    <col min="12041" max="12041" width="12.140625" customWidth="1"/>
    <col min="12289" max="12289" width="6.5703125" customWidth="1"/>
    <col min="12290" max="12290" width="6.28515625" customWidth="1"/>
    <col min="12291" max="12291" width="18.42578125" customWidth="1"/>
    <col min="12292" max="12292" width="14.5703125" customWidth="1"/>
    <col min="12293" max="12293" width="6.5703125" customWidth="1"/>
    <col min="12294" max="12294" width="11.140625" customWidth="1"/>
    <col min="12295" max="12295" width="13.85546875" customWidth="1"/>
    <col min="12296" max="12296" width="14" customWidth="1"/>
    <col min="12297" max="12297" width="12.140625" customWidth="1"/>
    <col min="12545" max="12545" width="6.5703125" customWidth="1"/>
    <col min="12546" max="12546" width="6.28515625" customWidth="1"/>
    <col min="12547" max="12547" width="18.42578125" customWidth="1"/>
    <col min="12548" max="12548" width="14.5703125" customWidth="1"/>
    <col min="12549" max="12549" width="6.5703125" customWidth="1"/>
    <col min="12550" max="12550" width="11.140625" customWidth="1"/>
    <col min="12551" max="12551" width="13.85546875" customWidth="1"/>
    <col min="12552" max="12552" width="14" customWidth="1"/>
    <col min="12553" max="12553" width="12.140625" customWidth="1"/>
    <col min="12801" max="12801" width="6.5703125" customWidth="1"/>
    <col min="12802" max="12802" width="6.28515625" customWidth="1"/>
    <col min="12803" max="12803" width="18.42578125" customWidth="1"/>
    <col min="12804" max="12804" width="14.5703125" customWidth="1"/>
    <col min="12805" max="12805" width="6.5703125" customWidth="1"/>
    <col min="12806" max="12806" width="11.140625" customWidth="1"/>
    <col min="12807" max="12807" width="13.85546875" customWidth="1"/>
    <col min="12808" max="12808" width="14" customWidth="1"/>
    <col min="12809" max="12809" width="12.140625" customWidth="1"/>
    <col min="13057" max="13057" width="6.5703125" customWidth="1"/>
    <col min="13058" max="13058" width="6.28515625" customWidth="1"/>
    <col min="13059" max="13059" width="18.42578125" customWidth="1"/>
    <col min="13060" max="13060" width="14.5703125" customWidth="1"/>
    <col min="13061" max="13061" width="6.5703125" customWidth="1"/>
    <col min="13062" max="13062" width="11.140625" customWidth="1"/>
    <col min="13063" max="13063" width="13.85546875" customWidth="1"/>
    <col min="13064" max="13064" width="14" customWidth="1"/>
    <col min="13065" max="13065" width="12.140625" customWidth="1"/>
    <col min="13313" max="13313" width="6.5703125" customWidth="1"/>
    <col min="13314" max="13314" width="6.28515625" customWidth="1"/>
    <col min="13315" max="13315" width="18.42578125" customWidth="1"/>
    <col min="13316" max="13316" width="14.5703125" customWidth="1"/>
    <col min="13317" max="13317" width="6.5703125" customWidth="1"/>
    <col min="13318" max="13318" width="11.140625" customWidth="1"/>
    <col min="13319" max="13319" width="13.85546875" customWidth="1"/>
    <col min="13320" max="13320" width="14" customWidth="1"/>
    <col min="13321" max="13321" width="12.140625" customWidth="1"/>
    <col min="13569" max="13569" width="6.5703125" customWidth="1"/>
    <col min="13570" max="13570" width="6.28515625" customWidth="1"/>
    <col min="13571" max="13571" width="18.42578125" customWidth="1"/>
    <col min="13572" max="13572" width="14.5703125" customWidth="1"/>
    <col min="13573" max="13573" width="6.5703125" customWidth="1"/>
    <col min="13574" max="13574" width="11.140625" customWidth="1"/>
    <col min="13575" max="13575" width="13.85546875" customWidth="1"/>
    <col min="13576" max="13576" width="14" customWidth="1"/>
    <col min="13577" max="13577" width="12.140625" customWidth="1"/>
    <col min="13825" max="13825" width="6.5703125" customWidth="1"/>
    <col min="13826" max="13826" width="6.28515625" customWidth="1"/>
    <col min="13827" max="13827" width="18.42578125" customWidth="1"/>
    <col min="13828" max="13828" width="14.5703125" customWidth="1"/>
    <col min="13829" max="13829" width="6.5703125" customWidth="1"/>
    <col min="13830" max="13830" width="11.140625" customWidth="1"/>
    <col min="13831" max="13831" width="13.85546875" customWidth="1"/>
    <col min="13832" max="13832" width="14" customWidth="1"/>
    <col min="13833" max="13833" width="12.140625" customWidth="1"/>
    <col min="14081" max="14081" width="6.5703125" customWidth="1"/>
    <col min="14082" max="14082" width="6.28515625" customWidth="1"/>
    <col min="14083" max="14083" width="18.42578125" customWidth="1"/>
    <col min="14084" max="14084" width="14.5703125" customWidth="1"/>
    <col min="14085" max="14085" width="6.5703125" customWidth="1"/>
    <col min="14086" max="14086" width="11.140625" customWidth="1"/>
    <col min="14087" max="14087" width="13.85546875" customWidth="1"/>
    <col min="14088" max="14088" width="14" customWidth="1"/>
    <col min="14089" max="14089" width="12.140625" customWidth="1"/>
    <col min="14337" max="14337" width="6.5703125" customWidth="1"/>
    <col min="14338" max="14338" width="6.28515625" customWidth="1"/>
    <col min="14339" max="14339" width="18.42578125" customWidth="1"/>
    <col min="14340" max="14340" width="14.5703125" customWidth="1"/>
    <col min="14341" max="14341" width="6.5703125" customWidth="1"/>
    <col min="14342" max="14342" width="11.140625" customWidth="1"/>
    <col min="14343" max="14343" width="13.85546875" customWidth="1"/>
    <col min="14344" max="14344" width="14" customWidth="1"/>
    <col min="14345" max="14345" width="12.140625" customWidth="1"/>
    <col min="14593" max="14593" width="6.5703125" customWidth="1"/>
    <col min="14594" max="14594" width="6.28515625" customWidth="1"/>
    <col min="14595" max="14595" width="18.42578125" customWidth="1"/>
    <col min="14596" max="14596" width="14.5703125" customWidth="1"/>
    <col min="14597" max="14597" width="6.5703125" customWidth="1"/>
    <col min="14598" max="14598" width="11.140625" customWidth="1"/>
    <col min="14599" max="14599" width="13.85546875" customWidth="1"/>
    <col min="14600" max="14600" width="14" customWidth="1"/>
    <col min="14601" max="14601" width="12.140625" customWidth="1"/>
    <col min="14849" max="14849" width="6.5703125" customWidth="1"/>
    <col min="14850" max="14850" width="6.28515625" customWidth="1"/>
    <col min="14851" max="14851" width="18.42578125" customWidth="1"/>
    <col min="14852" max="14852" width="14.5703125" customWidth="1"/>
    <col min="14853" max="14853" width="6.5703125" customWidth="1"/>
    <col min="14854" max="14854" width="11.140625" customWidth="1"/>
    <col min="14855" max="14855" width="13.85546875" customWidth="1"/>
    <col min="14856" max="14856" width="14" customWidth="1"/>
    <col min="14857" max="14857" width="12.140625" customWidth="1"/>
    <col min="15105" max="15105" width="6.5703125" customWidth="1"/>
    <col min="15106" max="15106" width="6.28515625" customWidth="1"/>
    <col min="15107" max="15107" width="18.42578125" customWidth="1"/>
    <col min="15108" max="15108" width="14.5703125" customWidth="1"/>
    <col min="15109" max="15109" width="6.5703125" customWidth="1"/>
    <col min="15110" max="15110" width="11.140625" customWidth="1"/>
    <col min="15111" max="15111" width="13.85546875" customWidth="1"/>
    <col min="15112" max="15112" width="14" customWidth="1"/>
    <col min="15113" max="15113" width="12.140625" customWidth="1"/>
    <col min="15361" max="15361" width="6.5703125" customWidth="1"/>
    <col min="15362" max="15362" width="6.28515625" customWidth="1"/>
    <col min="15363" max="15363" width="18.42578125" customWidth="1"/>
    <col min="15364" max="15364" width="14.5703125" customWidth="1"/>
    <col min="15365" max="15365" width="6.5703125" customWidth="1"/>
    <col min="15366" max="15366" width="11.140625" customWidth="1"/>
    <col min="15367" max="15367" width="13.85546875" customWidth="1"/>
    <col min="15368" max="15368" width="14" customWidth="1"/>
    <col min="15369" max="15369" width="12.140625" customWidth="1"/>
    <col min="15617" max="15617" width="6.5703125" customWidth="1"/>
    <col min="15618" max="15618" width="6.28515625" customWidth="1"/>
    <col min="15619" max="15619" width="18.42578125" customWidth="1"/>
    <col min="15620" max="15620" width="14.5703125" customWidth="1"/>
    <col min="15621" max="15621" width="6.5703125" customWidth="1"/>
    <col min="15622" max="15622" width="11.140625" customWidth="1"/>
    <col min="15623" max="15623" width="13.85546875" customWidth="1"/>
    <col min="15624" max="15624" width="14" customWidth="1"/>
    <col min="15625" max="15625" width="12.140625" customWidth="1"/>
    <col min="15873" max="15873" width="6.5703125" customWidth="1"/>
    <col min="15874" max="15874" width="6.28515625" customWidth="1"/>
    <col min="15875" max="15875" width="18.42578125" customWidth="1"/>
    <col min="15876" max="15876" width="14.5703125" customWidth="1"/>
    <col min="15877" max="15877" width="6.5703125" customWidth="1"/>
    <col min="15878" max="15878" width="11.140625" customWidth="1"/>
    <col min="15879" max="15879" width="13.85546875" customWidth="1"/>
    <col min="15880" max="15880" width="14" customWidth="1"/>
    <col min="15881" max="15881" width="12.140625" customWidth="1"/>
    <col min="16129" max="16129" width="6.5703125" customWidth="1"/>
    <col min="16130" max="16130" width="6.28515625" customWidth="1"/>
    <col min="16131" max="16131" width="18.42578125" customWidth="1"/>
    <col min="16132" max="16132" width="14.5703125" customWidth="1"/>
    <col min="16133" max="16133" width="6.5703125" customWidth="1"/>
    <col min="16134" max="16134" width="11.140625" customWidth="1"/>
    <col min="16135" max="16135" width="13.85546875" customWidth="1"/>
    <col min="16136" max="16136" width="14" customWidth="1"/>
    <col min="16137" max="16137" width="12.140625" customWidth="1"/>
  </cols>
  <sheetData>
    <row r="1" spans="1:11" ht="59.1" customHeight="1" x14ac:dyDescent="0.25">
      <c r="A1" s="65" t="s">
        <v>62</v>
      </c>
      <c r="B1" s="65"/>
      <c r="C1" s="65"/>
      <c r="D1" s="65"/>
      <c r="E1" s="65"/>
      <c r="F1" s="65"/>
      <c r="G1" s="65"/>
      <c r="H1" s="65"/>
      <c r="I1" s="65"/>
      <c r="J1" s="1"/>
    </row>
    <row r="2" spans="1:11" ht="7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1"/>
    </row>
    <row r="3" spans="1:11" ht="25.5" customHeight="1" x14ac:dyDescent="0.25">
      <c r="A3" s="72" t="s">
        <v>63</v>
      </c>
      <c r="B3" s="73"/>
      <c r="C3" s="73"/>
      <c r="D3" s="73"/>
      <c r="E3" s="73"/>
      <c r="F3" s="73"/>
      <c r="G3" s="73"/>
      <c r="H3" s="73"/>
      <c r="I3" s="73"/>
      <c r="J3" s="39"/>
    </row>
    <row r="4" spans="1:11" ht="12.75" customHeight="1" x14ac:dyDescent="0.25">
      <c r="A4" s="52">
        <v>2025</v>
      </c>
      <c r="B4" s="52"/>
      <c r="C4" s="52"/>
      <c r="D4" s="52"/>
      <c r="E4" s="52"/>
      <c r="F4" s="52"/>
      <c r="G4" s="52"/>
      <c r="H4" s="52"/>
      <c r="I4" s="52"/>
    </row>
    <row r="5" spans="1:11" x14ac:dyDescent="0.25">
      <c r="A5" s="74" t="s">
        <v>0</v>
      </c>
      <c r="B5" s="74"/>
      <c r="C5" s="74"/>
      <c r="D5" s="40"/>
      <c r="E5" s="40"/>
      <c r="F5" s="39"/>
      <c r="G5" s="39"/>
      <c r="H5" s="75"/>
      <c r="I5" s="75"/>
    </row>
    <row r="6" spans="1:11" ht="5.0999999999999996" customHeight="1" x14ac:dyDescent="0.25">
      <c r="A6" s="37"/>
      <c r="B6" s="37"/>
      <c r="C6" s="37"/>
      <c r="D6" s="40"/>
      <c r="E6" s="40"/>
      <c r="F6" s="39"/>
      <c r="G6" s="39"/>
      <c r="H6" s="43"/>
      <c r="I6" s="43"/>
    </row>
    <row r="7" spans="1:11" x14ac:dyDescent="0.25">
      <c r="A7" t="s">
        <v>1</v>
      </c>
      <c r="C7" s="79"/>
      <c r="G7" s="15"/>
    </row>
    <row r="8" spans="1:11" ht="3" customHeight="1" x14ac:dyDescent="0.25">
      <c r="C8" s="39"/>
    </row>
    <row r="9" spans="1:11" x14ac:dyDescent="0.25">
      <c r="A9" t="s">
        <v>2</v>
      </c>
      <c r="C9" s="48"/>
    </row>
    <row r="10" spans="1:11" ht="3" customHeight="1" x14ac:dyDescent="0.25">
      <c r="C10" s="2" t="s">
        <v>3</v>
      </c>
    </row>
    <row r="11" spans="1:11" x14ac:dyDescent="0.25">
      <c r="A11" t="s">
        <v>4</v>
      </c>
      <c r="C11" s="38"/>
      <c r="K11" t="s">
        <v>5</v>
      </c>
    </row>
    <row r="12" spans="1:11" x14ac:dyDescent="0.25">
      <c r="C12" s="47"/>
    </row>
    <row r="13" spans="1:11" ht="30" customHeight="1" x14ac:dyDescent="0.25">
      <c r="A13" s="77" t="s">
        <v>83</v>
      </c>
      <c r="B13" s="78"/>
      <c r="C13" s="78"/>
      <c r="D13" s="78"/>
      <c r="E13" s="78"/>
      <c r="F13" s="78"/>
      <c r="G13" s="78"/>
      <c r="H13" s="78"/>
      <c r="I13" s="78"/>
    </row>
    <row r="14" spans="1:11" ht="9.75" customHeight="1" x14ac:dyDescent="0.25">
      <c r="A14" s="76"/>
      <c r="B14" s="21"/>
      <c r="C14" s="21"/>
      <c r="D14" s="21"/>
      <c r="E14" s="21"/>
      <c r="F14" s="21"/>
      <c r="G14" s="21"/>
      <c r="H14" s="21"/>
      <c r="I14" s="21"/>
    </row>
    <row r="15" spans="1:11" x14ac:dyDescent="0.25">
      <c r="A15" s="50" t="s">
        <v>82</v>
      </c>
      <c r="C15" s="51" t="s">
        <v>77</v>
      </c>
      <c r="E15" s="52" t="s">
        <v>78</v>
      </c>
      <c r="F15" s="52"/>
    </row>
    <row r="16" spans="1:11" x14ac:dyDescent="0.25">
      <c r="A16" s="66" t="s">
        <v>59</v>
      </c>
      <c r="B16" s="66"/>
      <c r="C16" s="66"/>
      <c r="D16" s="66"/>
      <c r="E16" s="15">
        <v>5</v>
      </c>
      <c r="G16" s="31" t="s">
        <v>60</v>
      </c>
    </row>
    <row r="17" spans="1:9" x14ac:dyDescent="0.25">
      <c r="A17" s="35"/>
      <c r="B17" s="35"/>
      <c r="C17" s="35"/>
      <c r="D17" s="35" t="s">
        <v>58</v>
      </c>
      <c r="E17" s="15">
        <v>1</v>
      </c>
      <c r="G17" s="31" t="s">
        <v>79</v>
      </c>
    </row>
    <row r="18" spans="1:9" ht="12.75" customHeight="1" x14ac:dyDescent="0.25">
      <c r="A18" s="66" t="s">
        <v>6</v>
      </c>
      <c r="B18" s="66"/>
      <c r="C18" s="66"/>
      <c r="D18" s="66"/>
      <c r="E18" s="4">
        <v>0.1</v>
      </c>
      <c r="F18" s="5" t="s">
        <v>7</v>
      </c>
      <c r="G18" s="14"/>
      <c r="H18" s="14"/>
      <c r="I18" s="14"/>
    </row>
    <row r="19" spans="1:9" x14ac:dyDescent="0.25">
      <c r="A19" s="66" t="s">
        <v>80</v>
      </c>
      <c r="B19" s="66"/>
      <c r="C19" s="66"/>
      <c r="D19" s="66"/>
      <c r="E19" t="s">
        <v>61</v>
      </c>
      <c r="F19" s="5"/>
    </row>
    <row r="20" spans="1:9" ht="8.25" customHeight="1" x14ac:dyDescent="0.25">
      <c r="A20" s="49"/>
      <c r="B20" s="49"/>
      <c r="C20" s="49"/>
      <c r="D20" s="49"/>
      <c r="F20" s="5"/>
    </row>
    <row r="21" spans="1:9" ht="7.5" customHeight="1" thickBot="1" x14ac:dyDescent="0.3">
      <c r="A21" s="35"/>
      <c r="B21" s="35"/>
      <c r="C21" s="35"/>
      <c r="D21" s="35"/>
      <c r="E21" s="16"/>
      <c r="F21" s="16"/>
      <c r="G21" s="16"/>
      <c r="H21" s="16"/>
      <c r="I21" s="16"/>
    </row>
    <row r="22" spans="1:9" ht="13.5" customHeight="1" thickBot="1" x14ac:dyDescent="0.3">
      <c r="A22" s="67" t="s">
        <v>8</v>
      </c>
      <c r="B22" s="68"/>
      <c r="C22" s="36" t="s">
        <v>9</v>
      </c>
      <c r="D22" s="36" t="s">
        <v>10</v>
      </c>
      <c r="E22" s="69" t="s">
        <v>11</v>
      </c>
      <c r="F22" s="70"/>
      <c r="G22" s="68"/>
      <c r="H22" s="29" t="s">
        <v>12</v>
      </c>
      <c r="I22" s="30" t="s">
        <v>13</v>
      </c>
    </row>
    <row r="23" spans="1:9" x14ac:dyDescent="0.25">
      <c r="A23" s="56"/>
      <c r="B23" s="57"/>
      <c r="C23" s="27"/>
      <c r="D23" s="28"/>
      <c r="E23" s="71"/>
      <c r="F23" s="71"/>
      <c r="G23" s="71"/>
      <c r="H23" s="33"/>
      <c r="I23" s="32">
        <f>H23*$E$18</f>
        <v>0</v>
      </c>
    </row>
    <row r="24" spans="1:9" x14ac:dyDescent="0.25">
      <c r="A24" s="56"/>
      <c r="B24" s="57"/>
      <c r="C24" s="27"/>
      <c r="D24" s="28"/>
      <c r="E24" s="58"/>
      <c r="F24" s="58"/>
      <c r="G24" s="58"/>
      <c r="H24" s="33"/>
      <c r="I24" s="32">
        <f>H24*$E$18</f>
        <v>0</v>
      </c>
    </row>
    <row r="25" spans="1:9" x14ac:dyDescent="0.25">
      <c r="A25" s="56"/>
      <c r="B25" s="57"/>
      <c r="C25" s="27"/>
      <c r="D25" s="28"/>
      <c r="E25" s="58"/>
      <c r="F25" s="58"/>
      <c r="G25" s="58"/>
      <c r="H25" s="33"/>
      <c r="I25" s="32">
        <f>H25*$E$18</f>
        <v>0</v>
      </c>
    </row>
    <row r="26" spans="1:9" x14ac:dyDescent="0.25">
      <c r="A26" s="56"/>
      <c r="B26" s="57"/>
      <c r="C26" s="27"/>
      <c r="D26" s="28"/>
      <c r="E26" s="58"/>
      <c r="F26" s="58"/>
      <c r="G26" s="58"/>
      <c r="H26" s="33"/>
      <c r="I26" s="32">
        <f>H26*$E$18</f>
        <v>0</v>
      </c>
    </row>
    <row r="27" spans="1:9" x14ac:dyDescent="0.25">
      <c r="A27" s="56"/>
      <c r="B27" s="57"/>
      <c r="C27" s="27"/>
      <c r="D27" s="44"/>
      <c r="E27" s="58"/>
      <c r="F27" s="58"/>
      <c r="G27" s="58"/>
      <c r="H27" s="33"/>
      <c r="I27" s="32">
        <f>H27*$E$18</f>
        <v>0</v>
      </c>
    </row>
    <row r="28" spans="1:9" x14ac:dyDescent="0.25">
      <c r="A28" s="56"/>
      <c r="B28" s="57"/>
      <c r="C28" s="27"/>
      <c r="D28" s="44"/>
      <c r="E28" s="58"/>
      <c r="F28" s="58"/>
      <c r="G28" s="58"/>
      <c r="H28" s="33"/>
      <c r="I28" s="32">
        <f>H28*$E$18</f>
        <v>0</v>
      </c>
    </row>
    <row r="29" spans="1:9" x14ac:dyDescent="0.25">
      <c r="A29" s="56"/>
      <c r="B29" s="57"/>
      <c r="C29" s="27"/>
      <c r="D29" s="28"/>
      <c r="E29" s="58"/>
      <c r="F29" s="58"/>
      <c r="G29" s="58"/>
      <c r="H29" s="33"/>
      <c r="I29" s="32">
        <f>H29*$E$18</f>
        <v>0</v>
      </c>
    </row>
    <row r="30" spans="1:9" x14ac:dyDescent="0.25">
      <c r="A30" s="56"/>
      <c r="B30" s="57"/>
      <c r="C30" s="27"/>
      <c r="D30" s="28"/>
      <c r="E30" s="58"/>
      <c r="F30" s="58"/>
      <c r="G30" s="58"/>
      <c r="H30" s="33"/>
      <c r="I30" s="32">
        <f>H30*$E$18</f>
        <v>0</v>
      </c>
    </row>
    <row r="31" spans="1:9" x14ac:dyDescent="0.25">
      <c r="A31" s="56"/>
      <c r="B31" s="57"/>
      <c r="C31" s="27"/>
      <c r="D31" s="44"/>
      <c r="E31" s="58"/>
      <c r="F31" s="58"/>
      <c r="G31" s="58"/>
      <c r="H31" s="33"/>
      <c r="I31" s="32">
        <f>H31*$E$18</f>
        <v>0</v>
      </c>
    </row>
    <row r="32" spans="1:9" x14ac:dyDescent="0.25">
      <c r="A32" s="56"/>
      <c r="B32" s="57"/>
      <c r="C32" s="27"/>
      <c r="D32" s="28"/>
      <c r="E32" s="58"/>
      <c r="F32" s="58"/>
      <c r="G32" s="58"/>
      <c r="H32" s="33"/>
      <c r="I32" s="32">
        <f>H32*$E$18</f>
        <v>0</v>
      </c>
    </row>
    <row r="33" spans="1:13" x14ac:dyDescent="0.25">
      <c r="A33" s="56"/>
      <c r="B33" s="57"/>
      <c r="C33" s="27"/>
      <c r="D33" s="28"/>
      <c r="E33" s="58"/>
      <c r="F33" s="58"/>
      <c r="G33" s="58"/>
      <c r="H33" s="33"/>
      <c r="I33" s="32">
        <f>H33*$E$18</f>
        <v>0</v>
      </c>
    </row>
    <row r="34" spans="1:13" x14ac:dyDescent="0.25">
      <c r="A34" s="56"/>
      <c r="B34" s="57"/>
      <c r="C34" s="27"/>
      <c r="D34" s="28"/>
      <c r="E34" s="58"/>
      <c r="F34" s="58"/>
      <c r="G34" s="58"/>
      <c r="H34" s="33"/>
      <c r="I34" s="32">
        <f>H34*$E$18</f>
        <v>0</v>
      </c>
    </row>
    <row r="35" spans="1:13" ht="15.75" thickBot="1" x14ac:dyDescent="0.3">
      <c r="A35" s="60"/>
      <c r="B35" s="59"/>
      <c r="C35" s="45"/>
      <c r="D35" s="45"/>
      <c r="E35" s="59"/>
      <c r="F35" s="59"/>
      <c r="G35" s="59"/>
      <c r="H35" s="45"/>
      <c r="I35" s="32">
        <f>H35*$E$18</f>
        <v>0</v>
      </c>
    </row>
    <row r="36" spans="1:13" ht="15.75" thickBot="1" x14ac:dyDescent="0.3"/>
    <row r="37" spans="1:13" ht="16.5" thickBot="1" x14ac:dyDescent="0.3">
      <c r="A37" t="s">
        <v>14</v>
      </c>
      <c r="D37" s="62" t="s">
        <v>15</v>
      </c>
      <c r="E37" s="62"/>
      <c r="F37" s="62"/>
      <c r="G37" s="6" t="s">
        <v>16</v>
      </c>
      <c r="H37" s="26">
        <f>SUM(H23:H36)</f>
        <v>0</v>
      </c>
      <c r="I37" s="7">
        <f>SUM(I23:I36)</f>
        <v>0</v>
      </c>
    </row>
    <row r="39" spans="1:13" ht="16.5" customHeight="1" x14ac:dyDescent="0.25">
      <c r="A39" s="61" t="s">
        <v>26</v>
      </c>
      <c r="B39" s="61"/>
      <c r="C39" s="80" t="s">
        <v>25</v>
      </c>
      <c r="D39" s="80"/>
      <c r="E39" s="80"/>
      <c r="F39" s="80"/>
      <c r="G39" s="61" t="s">
        <v>17</v>
      </c>
      <c r="H39" s="61"/>
      <c r="I39" s="61"/>
      <c r="J39" s="42"/>
      <c r="M39" s="8"/>
    </row>
    <row r="40" spans="1:13" ht="15.75" thickBot="1" x14ac:dyDescent="0.3"/>
    <row r="41" spans="1:13" ht="15.75" thickBot="1" x14ac:dyDescent="0.3">
      <c r="A41" s="9"/>
      <c r="C41" s="64" t="s">
        <v>18</v>
      </c>
      <c r="D41" s="64"/>
      <c r="E41" s="64"/>
      <c r="F41" s="10">
        <f>I37</f>
        <v>0</v>
      </c>
      <c r="G41" s="40"/>
    </row>
    <row r="42" spans="1:13" ht="9" customHeight="1" thickBot="1" x14ac:dyDescent="0.3">
      <c r="A42" s="39"/>
    </row>
    <row r="43" spans="1:13" ht="15" customHeight="1" thickBot="1" x14ac:dyDescent="0.3">
      <c r="A43" s="9" t="s">
        <v>19</v>
      </c>
      <c r="C43" s="63" t="s">
        <v>84</v>
      </c>
      <c r="D43" s="63"/>
      <c r="E43" s="63"/>
      <c r="F43" s="63"/>
      <c r="G43" s="63"/>
      <c r="H43" s="63"/>
      <c r="I43" s="63"/>
      <c r="J43" s="41"/>
    </row>
    <row r="44" spans="1:13" ht="36" customHeight="1" x14ac:dyDescent="0.25">
      <c r="C44" s="63"/>
      <c r="D44" s="63"/>
      <c r="E44" s="63"/>
      <c r="F44" s="63"/>
      <c r="G44" s="63"/>
      <c r="H44" s="63"/>
      <c r="I44" s="63"/>
      <c r="J44" s="41"/>
    </row>
    <row r="45" spans="1:13" x14ac:dyDescent="0.25">
      <c r="C45" t="s">
        <v>20</v>
      </c>
      <c r="G45" s="11">
        <f>IF($E$17=1,(SUM($F$48:$H$52)),(1.2*(SUM($F$48:$H$52))))</f>
        <v>0</v>
      </c>
      <c r="H45" s="41"/>
      <c r="I45" s="41"/>
    </row>
    <row r="46" spans="1:13" x14ac:dyDescent="0.25">
      <c r="G46" s="11"/>
      <c r="H46" s="41"/>
      <c r="I46" s="41"/>
    </row>
    <row r="47" spans="1:13" s="23" customFormat="1" ht="30" hidden="1" x14ac:dyDescent="0.25">
      <c r="C47" s="23" t="s">
        <v>57</v>
      </c>
      <c r="E47" s="23" t="s">
        <v>28</v>
      </c>
      <c r="F47" s="23" t="s">
        <v>29</v>
      </c>
      <c r="G47" s="24" t="s">
        <v>30</v>
      </c>
      <c r="H47" s="25" t="s">
        <v>41</v>
      </c>
      <c r="I47" s="25"/>
      <c r="J47" s="23" t="s">
        <v>29</v>
      </c>
      <c r="K47" s="23" t="s">
        <v>30</v>
      </c>
      <c r="L47" s="23" t="s">
        <v>41</v>
      </c>
    </row>
    <row r="48" spans="1:13" s="23" customFormat="1" hidden="1" x14ac:dyDescent="0.25">
      <c r="E48" s="23" t="s">
        <v>31</v>
      </c>
      <c r="F48" s="23">
        <f>IF($H$37&lt;=5000,IF($E$16&lt;=3,($H$37*0.529),0),0)</f>
        <v>0</v>
      </c>
      <c r="G48" s="23" t="b">
        <f>IF(AND($H$37&gt;5000,$H$37&lt;=20000),IF($E$16&lt;=3,(1065+$H$37*0.316),0))</f>
        <v>0</v>
      </c>
      <c r="H48" s="25">
        <f>IF($H$37&gt;20000,IF($E$16&lt;=3,($H$37*0.37),0),0)</f>
        <v>0</v>
      </c>
      <c r="I48" s="25"/>
      <c r="J48" s="23" t="s">
        <v>32</v>
      </c>
      <c r="K48" s="23" t="s">
        <v>67</v>
      </c>
      <c r="L48" s="23" t="s">
        <v>68</v>
      </c>
    </row>
    <row r="49" spans="1:12" s="23" customFormat="1" hidden="1" x14ac:dyDescent="0.25">
      <c r="E49" s="23" t="s">
        <v>33</v>
      </c>
      <c r="F49" s="23">
        <f>IF($H$37&lt;=5000,IF($E$16=4,($H$37*0.606),0),0)</f>
        <v>0</v>
      </c>
      <c r="G49" s="23" t="b">
        <f>IF(AND($H$37&gt;5000,$H$37&lt;=20000),IF($E$16=4,(1330+$H$37*0.34),0))</f>
        <v>0</v>
      </c>
      <c r="H49" s="25">
        <f>IF($H$37&gt;20000,IF($E$16=4,($H$37*0.407),0),0)</f>
        <v>0</v>
      </c>
      <c r="I49" s="25"/>
      <c r="J49" s="23" t="s">
        <v>34</v>
      </c>
      <c r="K49" s="23" t="s">
        <v>35</v>
      </c>
      <c r="L49" s="23" t="s">
        <v>69</v>
      </c>
    </row>
    <row r="50" spans="1:12" s="23" customFormat="1" hidden="1" x14ac:dyDescent="0.25">
      <c r="E50" s="23" t="s">
        <v>36</v>
      </c>
      <c r="F50" s="23">
        <f>IF($H$37&lt;=5000,IF($E$16=5,($H$37*0.636),0),0)</f>
        <v>0</v>
      </c>
      <c r="G50" s="23" t="b">
        <f>IF(AND($H$37&gt;5000,$H$37&lt;=20000),IF($E$16=5,(1395+$H$37*0.357),0))</f>
        <v>0</v>
      </c>
      <c r="H50" s="25">
        <f>IF($H$37&gt;20000,IF($E$16=5,($H$37*0.427),0),0)</f>
        <v>0</v>
      </c>
      <c r="I50" s="25"/>
      <c r="J50" s="23" t="s">
        <v>37</v>
      </c>
      <c r="K50" s="23" t="s">
        <v>66</v>
      </c>
      <c r="L50" s="23" t="s">
        <v>42</v>
      </c>
    </row>
    <row r="51" spans="1:12" s="23" customFormat="1" hidden="1" x14ac:dyDescent="0.25">
      <c r="E51" s="23" t="s">
        <v>38</v>
      </c>
      <c r="F51" s="23">
        <f>IF($H$37&lt;=5000,IF($E$16=6,($H$37*0.665),0),0)</f>
        <v>0</v>
      </c>
      <c r="G51" s="23" t="b">
        <f>IF(AND($H$37&gt;5000,$H$37&lt;=20000),IF($E$16=6,(1457+$H$37*0.374),0))</f>
        <v>0</v>
      </c>
      <c r="H51" s="25">
        <f>IF($H$37&gt;20000,IF($E$16=6,($H$37*0.447),0),0)</f>
        <v>0</v>
      </c>
      <c r="I51" s="25"/>
      <c r="J51" s="23" t="s">
        <v>39</v>
      </c>
      <c r="K51" s="23" t="s">
        <v>40</v>
      </c>
      <c r="L51" s="23" t="s">
        <v>70</v>
      </c>
    </row>
    <row r="52" spans="1:12" s="23" customFormat="1" hidden="1" x14ac:dyDescent="0.25">
      <c r="E52" s="23" t="s">
        <v>43</v>
      </c>
      <c r="F52" s="23">
        <f>IF($H$37&lt;=5000,IF($E$16&gt;=7,($H$37*0.697),0),0)</f>
        <v>0</v>
      </c>
      <c r="G52" s="23" t="b">
        <f>IF(AND($H$37&gt;5000,$H$37&lt;=20000),IF($E$16&gt;=7,(1515+$H$37*0.394),0))</f>
        <v>0</v>
      </c>
      <c r="H52" s="25">
        <f>IF($H$37&gt;20000,IF($E$16&gt;=7,($H$37*0.47),0),0)</f>
        <v>0</v>
      </c>
      <c r="I52" s="25"/>
      <c r="J52" s="23" t="s">
        <v>44</v>
      </c>
      <c r="K52" s="23" t="s">
        <v>71</v>
      </c>
      <c r="L52" s="23" t="s">
        <v>45</v>
      </c>
    </row>
    <row r="53" spans="1:12" x14ac:dyDescent="0.25">
      <c r="C53" s="53" t="s">
        <v>21</v>
      </c>
      <c r="D53" s="53"/>
      <c r="E53" s="53"/>
      <c r="F53" s="53"/>
      <c r="G53" s="12">
        <f>IF(E17=1,(SUM(F48:H52)*0.66),(1.2*(SUM(F48:H52)*0.66)))</f>
        <v>0</v>
      </c>
    </row>
    <row r="54" spans="1:12" ht="23.25" customHeight="1" x14ac:dyDescent="0.25">
      <c r="A54" t="s">
        <v>81</v>
      </c>
      <c r="B54" s="46"/>
      <c r="C54" s="46"/>
      <c r="D54" s="46"/>
      <c r="F54" s="5"/>
    </row>
    <row r="55" spans="1:12" ht="21" customHeight="1" x14ac:dyDescent="0.25">
      <c r="A55" s="38" t="s">
        <v>22</v>
      </c>
      <c r="G55" s="3" t="s">
        <v>23</v>
      </c>
    </row>
    <row r="57" spans="1:12" x14ac:dyDescent="0.25">
      <c r="C57" s="13"/>
    </row>
    <row r="59" spans="1:12" ht="53.25" customHeight="1" x14ac:dyDescent="0.25">
      <c r="A59" s="54" t="s">
        <v>24</v>
      </c>
      <c r="B59" s="54"/>
      <c r="C59" s="54"/>
      <c r="D59" s="54"/>
      <c r="E59" s="54"/>
      <c r="F59" s="54"/>
      <c r="G59" s="54"/>
      <c r="H59" s="54"/>
      <c r="I59" s="54"/>
      <c r="J59" s="41"/>
    </row>
    <row r="60" spans="1:12" ht="16.5" customHeight="1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61" spans="1:12" ht="15.6" customHeight="1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</row>
    <row r="62" spans="1:12" ht="27" hidden="1" customHeight="1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</row>
  </sheetData>
  <autoFilter ref="A22:I44" xr:uid="{5711B5CF-16F1-406D-96F6-D5E1A54BF1ED}">
    <filterColumn colId="0" showButton="0"/>
    <filterColumn colId="4" showButton="0"/>
    <filterColumn colId="5" showButton="0"/>
  </autoFilter>
  <mergeCells count="47">
    <mergeCell ref="A13:I13"/>
    <mergeCell ref="A1:I1"/>
    <mergeCell ref="A18:D18"/>
    <mergeCell ref="A19:D19"/>
    <mergeCell ref="A22:B22"/>
    <mergeCell ref="E22:G22"/>
    <mergeCell ref="A23:B23"/>
    <mergeCell ref="E23:G23"/>
    <mergeCell ref="A3:I3"/>
    <mergeCell ref="A5:C5"/>
    <mergeCell ref="H5:I5"/>
    <mergeCell ref="A16:D16"/>
    <mergeCell ref="A4:I4"/>
    <mergeCell ref="A26:B26"/>
    <mergeCell ref="A25:B25"/>
    <mergeCell ref="A24:B24"/>
    <mergeCell ref="E26:G26"/>
    <mergeCell ref="E25:G25"/>
    <mergeCell ref="E24:G24"/>
    <mergeCell ref="A30:B30"/>
    <mergeCell ref="E30:G30"/>
    <mergeCell ref="A31:B31"/>
    <mergeCell ref="E31:G31"/>
    <mergeCell ref="A32:B32"/>
    <mergeCell ref="E32:G32"/>
    <mergeCell ref="A27:B27"/>
    <mergeCell ref="E27:G27"/>
    <mergeCell ref="A28:B28"/>
    <mergeCell ref="E28:G28"/>
    <mergeCell ref="A29:B29"/>
    <mergeCell ref="E29:G29"/>
    <mergeCell ref="A33:B33"/>
    <mergeCell ref="E33:G33"/>
    <mergeCell ref="A34:B34"/>
    <mergeCell ref="E34:G34"/>
    <mergeCell ref="C43:I44"/>
    <mergeCell ref="G39:I39"/>
    <mergeCell ref="C41:E41"/>
    <mergeCell ref="C39:F39"/>
    <mergeCell ref="E15:F15"/>
    <mergeCell ref="C53:F53"/>
    <mergeCell ref="A59:I59"/>
    <mergeCell ref="A61:J62"/>
    <mergeCell ref="E35:G35"/>
    <mergeCell ref="A35:B35"/>
    <mergeCell ref="A39:B39"/>
    <mergeCell ref="D37:F37"/>
  </mergeCells>
  <conditionalFormatting sqref="A41 A43">
    <cfRule type="cellIs" dxfId="7" priority="1" stopIfTrue="1" operator="equal">
      <formula>""" """</formula>
    </cfRule>
  </conditionalFormatting>
  <conditionalFormatting sqref="C7">
    <cfRule type="cellIs" dxfId="6" priority="7" stopIfTrue="1" operator="equal">
      <formula>"NOM"</formula>
    </cfRule>
  </conditionalFormatting>
  <conditionalFormatting sqref="C9">
    <cfRule type="cellIs" dxfId="5" priority="6" stopIfTrue="1" operator="equal">
      <formula>"PRENOM"</formula>
    </cfRule>
  </conditionalFormatting>
  <conditionalFormatting sqref="C11:C12 C15">
    <cfRule type="cellIs" dxfId="4" priority="5" stopIfTrue="1" operator="equal">
      <formula>"FONCTION"</formula>
    </cfRule>
  </conditionalFormatting>
  <conditionalFormatting sqref="C39:F39">
    <cfRule type="cellIs" dxfId="3" priority="9" stopIfTrue="1" operator="equal">
      <formula>"NOM - PRENOM"</formula>
    </cfRule>
  </conditionalFormatting>
  <conditionalFormatting sqref="D37:F37">
    <cfRule type="cellIs" dxfId="2" priority="2" stopIfTrue="1" operator="equal">
      <formula>"N° CHEQUE"</formula>
    </cfRule>
  </conditionalFormatting>
  <conditionalFormatting sqref="E18">
    <cfRule type="cellIs" dxfId="1" priority="3" stopIfTrue="1" operator="equal">
      <formula>"X"</formula>
    </cfRule>
    <cfRule type="cellIs" priority="4" stopIfTrue="1" operator="equal">
      <formula>"X"</formula>
    </cfRule>
  </conditionalFormatting>
  <conditionalFormatting sqref="H5:I5">
    <cfRule type="cellIs" dxfId="0" priority="8" stopIfTrue="1" operator="equal">
      <formula>"Le _ _ / _ _ / _ _ _ _"</formula>
    </cfRule>
  </conditionalFormatting>
  <hyperlinks>
    <hyperlink ref="H22" r:id="rId1" display="Cliquez ici" xr:uid="{EE5AD61B-EFA6-4C9E-A3BE-440535B42004}"/>
  </hyperlinks>
  <pageMargins left="0.25" right="0.25" top="0.75" bottom="0.75" header="0.3" footer="0.3"/>
  <pageSetup paperSize="9" scale="80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topLeftCell="D11" workbookViewId="0">
      <selection activeCell="A6" sqref="A6:D10"/>
    </sheetView>
  </sheetViews>
  <sheetFormatPr baseColWidth="10" defaultRowHeight="15" x14ac:dyDescent="0.25"/>
  <cols>
    <col min="1" max="1" width="17.85546875" customWidth="1"/>
    <col min="2" max="2" width="10.85546875" bestFit="1" customWidth="1"/>
    <col min="3" max="3" width="28.5703125" customWidth="1"/>
    <col min="4" max="4" width="17.42578125" customWidth="1"/>
  </cols>
  <sheetData>
    <row r="1" spans="1:5" x14ac:dyDescent="0.25">
      <c r="A1" s="17" t="s">
        <v>27</v>
      </c>
    </row>
    <row r="3" spans="1:5" x14ac:dyDescent="0.25">
      <c r="A3" s="17" t="s">
        <v>46</v>
      </c>
      <c r="D3" s="17">
        <v>2025</v>
      </c>
    </row>
    <row r="5" spans="1:5" ht="33" x14ac:dyDescent="0.25">
      <c r="A5" s="19" t="s">
        <v>28</v>
      </c>
      <c r="B5" s="19" t="s">
        <v>29</v>
      </c>
      <c r="C5" s="19" t="s">
        <v>30</v>
      </c>
      <c r="D5" s="19" t="s">
        <v>41</v>
      </c>
      <c r="E5" s="22"/>
    </row>
    <row r="6" spans="1:5" ht="16.5" x14ac:dyDescent="0.25">
      <c r="A6" s="18" t="s">
        <v>31</v>
      </c>
      <c r="B6" s="18" t="s">
        <v>32</v>
      </c>
      <c r="C6" s="18" t="s">
        <v>67</v>
      </c>
      <c r="D6" s="18" t="s">
        <v>68</v>
      </c>
    </row>
    <row r="7" spans="1:5" ht="16.5" x14ac:dyDescent="0.25">
      <c r="A7" s="18" t="s">
        <v>33</v>
      </c>
      <c r="B7" s="18" t="s">
        <v>34</v>
      </c>
      <c r="C7" s="18" t="s">
        <v>35</v>
      </c>
      <c r="D7" s="18" t="s">
        <v>69</v>
      </c>
    </row>
    <row r="8" spans="1:5" ht="16.5" x14ac:dyDescent="0.25">
      <c r="A8" s="18" t="s">
        <v>36</v>
      </c>
      <c r="B8" s="18" t="s">
        <v>37</v>
      </c>
      <c r="C8" s="18" t="s">
        <v>66</v>
      </c>
      <c r="D8" s="18" t="s">
        <v>42</v>
      </c>
    </row>
    <row r="9" spans="1:5" ht="16.5" x14ac:dyDescent="0.25">
      <c r="A9" s="18" t="s">
        <v>38</v>
      </c>
      <c r="B9" s="18" t="s">
        <v>39</v>
      </c>
      <c r="C9" s="18" t="s">
        <v>40</v>
      </c>
      <c r="D9" s="18" t="s">
        <v>70</v>
      </c>
    </row>
    <row r="10" spans="1:5" ht="16.5" x14ac:dyDescent="0.25">
      <c r="A10" s="18" t="s">
        <v>43</v>
      </c>
      <c r="B10" s="18" t="s">
        <v>44</v>
      </c>
      <c r="C10" s="18" t="s">
        <v>71</v>
      </c>
      <c r="D10" s="18" t="s">
        <v>45</v>
      </c>
    </row>
    <row r="11" spans="1:5" ht="16.5" x14ac:dyDescent="0.25">
      <c r="A11" s="20" t="s">
        <v>64</v>
      </c>
      <c r="B11" s="21"/>
      <c r="C11" s="21"/>
      <c r="D11" s="21"/>
    </row>
    <row r="13" spans="1:5" x14ac:dyDescent="0.25">
      <c r="A13" s="17" t="s">
        <v>47</v>
      </c>
    </row>
    <row r="15" spans="1:5" ht="33" x14ac:dyDescent="0.25">
      <c r="A15" s="19" t="s">
        <v>28</v>
      </c>
      <c r="B15" s="19" t="s">
        <v>29</v>
      </c>
      <c r="C15" s="19" t="s">
        <v>30</v>
      </c>
      <c r="D15" s="19" t="s">
        <v>41</v>
      </c>
    </row>
    <row r="16" spans="1:5" ht="49.5" x14ac:dyDescent="0.25">
      <c r="A16" s="18" t="s">
        <v>31</v>
      </c>
      <c r="B16" s="18" t="s">
        <v>49</v>
      </c>
      <c r="C16" s="18" t="s">
        <v>72</v>
      </c>
      <c r="D16" s="18" t="s">
        <v>73</v>
      </c>
    </row>
    <row r="17" spans="1:4" ht="49.5" x14ac:dyDescent="0.25">
      <c r="A17" s="18" t="s">
        <v>33</v>
      </c>
      <c r="B17" s="18" t="s">
        <v>48</v>
      </c>
      <c r="C17" s="18" t="s">
        <v>53</v>
      </c>
      <c r="D17" s="18" t="s">
        <v>74</v>
      </c>
    </row>
    <row r="18" spans="1:4" ht="49.5" x14ac:dyDescent="0.25">
      <c r="A18" s="18" t="s">
        <v>36</v>
      </c>
      <c r="B18" s="18" t="s">
        <v>50</v>
      </c>
      <c r="C18" s="18" t="s">
        <v>65</v>
      </c>
      <c r="D18" s="18" t="s">
        <v>55</v>
      </c>
    </row>
    <row r="19" spans="1:4" ht="49.5" x14ac:dyDescent="0.25">
      <c r="A19" s="18" t="s">
        <v>38</v>
      </c>
      <c r="B19" s="18" t="s">
        <v>51</v>
      </c>
      <c r="C19" s="18" t="s">
        <v>54</v>
      </c>
      <c r="D19" s="18" t="s">
        <v>75</v>
      </c>
    </row>
    <row r="20" spans="1:4" ht="49.5" x14ac:dyDescent="0.25">
      <c r="A20" s="18" t="s">
        <v>43</v>
      </c>
      <c r="B20" s="18" t="s">
        <v>52</v>
      </c>
      <c r="C20" s="18" t="s">
        <v>76</v>
      </c>
      <c r="D20" s="18" t="s">
        <v>56</v>
      </c>
    </row>
    <row r="21" spans="1:4" ht="16.5" x14ac:dyDescent="0.25">
      <c r="A21" s="20" t="s">
        <v>64</v>
      </c>
      <c r="B21" s="21"/>
      <c r="C21" s="21"/>
      <c r="D21" s="2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frais </vt:lpstr>
      <vt:lpstr>calcul</vt:lpstr>
      <vt:lpstr>'fiche frais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GARNI Sandrine</dc:creator>
  <cp:lastModifiedBy>GASMAN Sandrine</cp:lastModifiedBy>
  <cp:lastPrinted>2025-06-23T07:41:27Z</cp:lastPrinted>
  <dcterms:created xsi:type="dcterms:W3CDTF">2019-04-23T09:23:26Z</dcterms:created>
  <dcterms:modified xsi:type="dcterms:W3CDTF">2025-06-23T11:38:53Z</dcterms:modified>
</cp:coreProperties>
</file>